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政係\10 財政調査報告\01 市町村課 調査\16_R06年度_調査・通知\20250303_ 【3／13〆】令和５年度財政状況資料集の作成等について（依頼）\06_修正回答\"/>
    </mc:Choice>
  </mc:AlternateContent>
  <bookViews>
    <workbookView xWindow="8880" yWindow="0" windowWidth="28800" windowHeight="14115" tabRatio="828"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<sst xmlns="http://schemas.openxmlformats.org/spreadsheetml/2006/main" count="1098" uniqueCount="556">
  <si>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</si>
  <si>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</si>
  <si>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</si>
  <si>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</si>
  <si>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</si>
  <si>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</si>
  <si>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</si>
  <si>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</si>
  <si>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</si>
  <si>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</si>
  <si>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</si>
  <si>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</si>
  <si>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</si>
  <si>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</si>
  <si>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</si>
  <si>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</si>
  <si>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</si>
  <si>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</si>
  <si>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</si>
  <si>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</si>
  <si>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</si>
  <si>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</si>
  <si>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</si>
  <si>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</si>
  <si>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</si>
  <si>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</si>
  <si>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</si>
  <si>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</si>
  <si>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</si>
  <si>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</si>
  <si>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</si>
  <si>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</si>
  <si>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</si>
  <si>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</si>
  <si>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</si>
  <si>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</si>
  <si>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</si>
  <si>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</si>
  <si>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</si>
  <si>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</si>
  <si>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</si>
  <si>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</si>
  <si>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</si>
  <si>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</si>
  <si>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</si>
  <si>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</si>
  <si>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</si>
  <si>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</si>
  <si>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</si>
  <si>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</si>
  <si>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</si>
  <si>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</si>
  <si>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</si>
  <si>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</si>
  <si>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</si>
  <si>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</si>
  <si>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</si>
  <si>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</si>
  <si>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</si>
  <si>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</si>
  <si>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</si>
  <si>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</si>
  <si>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</si>
  <si>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</si>
  <si>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</si>
  <si>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</si>
  <si>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</si>
  <si>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</si>
  <si>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</si>
  <si>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</si>
  <si>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</si>
  <si>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</si>
  <si>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</si>
  <si>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</si>
  <si>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</si>
  <si>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</si>
  <si>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</si>
  <si>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</si>
  <si>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</si>
  <si>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</si>
  <si>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</si>
  <si>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</si>
  <si>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</si>
  <si>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</si>
  <si>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</si>
  <si>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</si>
  <si>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</si>
  <si>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</si>
  <si>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</si>
  <si>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</si>
  <si>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</si>
  <si>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</si>
  <si>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</si>
  <si>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</si>
  <si>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勝浦市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</si>
  <si>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</si>
  <si>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</si>
  <si>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</si>
  <si>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</si>
  <si>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</si>
  <si>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</si>
  <si>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</si>
  <si>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</si>
  <si>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</si>
  <si>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</si>
  <si>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</si>
  <si>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</si>
  <si>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</si>
  <si>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</si>
  <si>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</si>
  <si>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</si>
  <si>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</si>
  <si>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</si>
  <si>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</si>
  <si>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</si>
  <si>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</si>
  <si>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</si>
  <si>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</si>
  <si>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</si>
  <si>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</si>
  <si>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</si>
  <si>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</si>
  <si>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</si>
  <si>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</si>
  <si>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</si>
  <si>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</si>
  <si>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</si>
  <si>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</si>
  <si>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</si>
  <si>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</si>
  <si>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</si>
  <si>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</si>
  <si>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</si>
  <si>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</si>
  <si>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</si>
  <si>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</si>
  <si>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</si>
  <si>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</si>
  <si>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</si>
  <si>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</si>
  <si>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</si>
  <si>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</si>
  <si>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</si>
  <si>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</si>
  <si>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</si>
  <si>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</si>
  <si>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</si>
  <si>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</si>
  <si>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</si>
  <si>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</si>
  <si>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</si>
  <si>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</si>
  <si>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</si>
  <si>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</si>
  <si>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</si>
  <si>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</si>
  <si>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</si>
  <si>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</si>
  <si>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</si>
  <si>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</si>
  <si>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</si>
  <si>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</si>
  <si>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</si>
  <si>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</si>
  <si>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</si>
  <si>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</si>
  <si>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</si>
  <si>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</si>
  <si>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</si>
  <si>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</si>
  <si>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</si>
  <si>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</si>
  <si>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</si>
  <si>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</si>
  <si>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</si>
  <si>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</si>
  <si>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</si>
  <si>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</si>
  <si>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</si>
  <si>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</si>
  <si>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</si>
  <si>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</si>
  <si>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</si>
  <si>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</si>
  <si>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</si>
  <si>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</si>
  <si>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</si>
  <si>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</si>
  <si>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</si>
  <si>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</si>
  <si>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</si>
  <si>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</si>
  <si>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</si>
  <si>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</si>
  <si>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</si>
  <si>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</si>
  <si>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</si>
  <si>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</si>
  <si>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</si>
  <si>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</si>
  <si>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</si>
  <si>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</si>
  <si>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</si>
  <si>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千葉県勝浦市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</si>
  <si>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</si>
  <si>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</si>
  <si>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</si>
  <si>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</si>
  <si>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</si>
  <si>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</si>
  <si>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</si>
  <si>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</si>
  <si>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</si>
  <si>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</si>
  <si>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</si>
  <si>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</si>
  <si>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</si>
  <si>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</si>
  <si>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</si>
  <si>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</si>
  <si>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</si>
  <si>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</si>
  <si>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</si>
  <si>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</si>
  <si>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</si>
  <si>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</si>
  <si>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</si>
  <si>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</si>
  <si>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</si>
  <si>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</si>
  <si>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</si>
  <si>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</si>
  <si>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</si>
  <si>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</si>
  <si>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</si>
  <si>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</si>
  <si>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</si>
  <si>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</si>
  <si>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</si>
  <si>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</si>
  <si>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</si>
  <si>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</si>
  <si>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</si>
  <si>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</si>
  <si>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</si>
  <si>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</si>
  <si>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</si>
  <si>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</si>
  <si>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</si>
  <si>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</si>
  <si>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</si>
  <si>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</si>
  <si>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</si>
  <si>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</si>
  <si>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</si>
  <si>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</si>
  <si>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</si>
  <si>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</si>
  <si>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</si>
  <si>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</si>
  <si>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</si>
  <si>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</si>
  <si>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</si>
  <si>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</si>
  <si>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</si>
  <si>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</si>
  <si>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</si>
  <si>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</si>
  <si>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</si>
  <si>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</si>
  <si>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</si>
  <si>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</si>
  <si>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</si>
  <si>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</si>
  <si>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</si>
  <si>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</si>
  <si>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</si>
  <si>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</si>
  <si>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</si>
  <si>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</si>
  <si>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</si>
  <si>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</si>
  <si>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</si>
  <si>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</si>
  <si>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</si>
  <si>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</si>
  <si>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</si>
  <si>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</si>
  <si>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</si>
  <si>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</si>
  <si>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</si>
  <si>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</si>
  <si>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</si>
  <si>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</si>
  <si>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</si>
  <si>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</si>
  <si>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</si>
  <si>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</si>
  <si>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</si>
  <si>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</si>
  <si>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</si>
  <si>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</si>
  <si>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</si>
  <si>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</si>
  <si>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</si>
  <si>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</si>
  <si>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</si>
  <si>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</si>
  <si>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</si>
  <si>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</si>
  <si>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</si>
  <si>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</si>
  <si>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</si>
  <si>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</si>
  <si>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</si>
  <si>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</si>
  <si>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</si>
  <si>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</si>
  <si>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</si>
  <si>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</si>
  <si>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</si>
  <si>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</si>
  <si>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</si>
  <si>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</si>
  <si>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</si>
  <si>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</si>
  <si>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</si>
  <si>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</si>
  <si>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</si>
  <si>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</si>
  <si>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</si>
  <si>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</si>
  <si>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</si>
  <si>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</si>
  <si>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</si>
  <si>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</si>
  <si>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</si>
  <si>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</si>
  <si>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</si>
  <si>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</si>
  <si>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</si>
  <si>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</si>
  <si>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</si>
  <si>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</si>
  <si>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</si>
  <si>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</si>
  <si>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</si>
  <si>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</si>
  <si>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</si>
  <si>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</si>
  <si>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</si>
  <si>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</si>
  <si>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</si>
  <si>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</si>
  <si>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千葉県勝浦市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</si>
  <si>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</si>
  <si>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</si>
  <si>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</si>
  <si>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</si>
  <si>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</si>
  <si>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</si>
  <si>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</si>
  <si>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</si>
  <si>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</si>
  <si>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</si>
  <si>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</si>
  <si>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</si>
  <si>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</si>
  <si>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</si>
  <si>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</si>
  <si>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</si>
  <si>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</si>
  <si>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</si>
  <si>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</si>
  <si>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</si>
  <si>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</si>
  <si>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</si>
  <si>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</si>
  <si>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</si>
  <si>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</si>
  <si>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</si>
  <si>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</si>
  <si>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</si>
  <si>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</si>
  <si>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</si>
  <si>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</si>
  <si>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</si>
  <si>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</si>
  <si>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</si>
  <si>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</si>
  <si>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</si>
  <si>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</si>
  <si>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</si>
  <si>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</si>
  <si>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</si>
  <si>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</si>
  <si>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</si>
  <si>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</si>
  <si>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</si>
  <si>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</si>
  <si>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</si>
  <si>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</si>
  <si>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</si>
  <si>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</si>
  <si>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</si>
  <si>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</si>
  <si>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</si>
  <si>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</si>
  <si>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</si>
  <si>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</si>
  <si>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</si>
  <si>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</si>
  <si>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</si>
  <si>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</si>
  <si>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</si>
  <si>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</si>
  <si>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</si>
  <si>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</si>
  <si>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</si>
  <si>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</si>
  <si>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</si>
  <si>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</si>
  <si>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</si>
  <si>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</si>
  <si>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</si>
  <si>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</si>
  <si>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</si>
  <si>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</si>
  <si>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</si>
  <si>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</si>
  <si>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</si>
  <si>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</si>
  <si>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</si>
  <si>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</si>
  <si>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</si>
  <si>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</si>
  <si>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</si>
  <si>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</si>
  <si>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</si>
  <si>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</si>
  <si>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</si>
  <si>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</si>
  <si>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</si>
  <si>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</si>
  <si>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</si>
  <si>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</si>
  <si>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</si>
  <si>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</si>
  <si>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</si>
  <si>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</si>
  <si>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</si>
  <si>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</si>
  <si>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</si>
  <si>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</si>
  <si>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</si>
  <si>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</si>
  <si>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</si>
  <si>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</si>
  <si>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</si>
  <si>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</si>
  <si>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</si>
  <si>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</si>
  <si>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</si>
  <si>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</si>
  <si>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</si>
  <si>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</si>
  <si>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</si>
  <si>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</si>
  <si>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</si>
  <si>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</si>
  <si>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</si>
  <si>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</si>
  <si>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</si>
  <si>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</si>
  <si>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</si>
  <si>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</si>
  <si>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</si>
  <si>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</si>
  <si>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</si>
  <si>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</si>
  <si>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</si>
  <si>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</si>
  <si>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</si>
  <si>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</si>
  <si>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</si>
  <si>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</si>
  <si>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</si>
  <si>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</si>
  <si>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</si>
  <si>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</si>
  <si>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</si>
  <si>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</si>
  <si>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</si>
  <si>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</si>
  <si>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</si>
  <si>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</si>
  <si>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</si>
  <si>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</si>
  <si>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</si>
  <si>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</si>
  <si>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</si>
  <si>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</si>
  <si>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</si>
  <si>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</si>
  <si>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</si>
  <si>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</si>
  <si>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</si>
  <si>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</si>
  <si>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</si>
  <si>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</si>
  <si>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</si>
  <si>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</si>
  <si>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</si>
  <si>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</si>
  <si>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</si>
  <si>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</si>
  <si>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</si>
  <si>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</si>
  <si>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</si>
  <si>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</si>
  <si>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</si>
  <si>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</si>
  <si>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</si>
  <si>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</si>
  <si>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</si>
  <si>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</si>
  <si>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</si>
  <si>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</si>
  <si>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0.61</t>
  </si>
  <si>
    <t>▲ 15.76</t>
  </si>
  <si>
    <t>水道事業会計</t>
  </si>
  <si>
    <t>一般会計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</si>
  <si>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</si>
  <si>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</si>
  <si>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</si>
  <si>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</si>
  <si>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</si>
  <si>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</si>
  <si>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</si>
  <si>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</si>
  <si>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</si>
  <si>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</si>
  <si>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</si>
  <si>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</si>
  <si>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</si>
  <si>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</si>
  <si>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</si>
  <si>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</si>
  <si>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夷隅郡市広域市町村圏事務組合（一般会計）</t>
    <rPh sb="0" eb="3">
      <t>イスミグン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</si>
  <si>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南房総広域水道企業団（水道事業用水供給事業会計）</t>
    <rPh sb="0" eb="3">
      <t>ミナミボウソウ</t>
    </rPh>
    <rPh sb="3" eb="5">
      <t>コウイキ</t>
    </rPh>
    <rPh sb="5" eb="7">
      <t>スイドウ</t>
    </rPh>
    <rPh sb="7" eb="9">
      <t>キギョウ</t>
    </rPh>
    <rPh sb="9" eb="10">
      <t>ダン</t>
    </rPh>
    <rPh sb="11" eb="13">
      <t>スイドウ</t>
    </rPh>
    <rPh sb="13" eb="15">
      <t>ジギョウ</t>
    </rPh>
    <rPh sb="15" eb="17">
      <t>ヨウスイ</t>
    </rPh>
    <rPh sb="17" eb="19">
      <t>キョウキュウ</t>
    </rPh>
    <rPh sb="19" eb="21">
      <t>ジギョウ</t>
    </rPh>
    <rPh sb="21" eb="23">
      <t>カイケイ</t>
    </rPh>
    <phoneticPr fontId="2"/>
  </si>
  <si>
    <t>勝浦市ふるさと応援基金</t>
    <rPh sb="0" eb="3">
      <t>カツウラシ</t>
    </rPh>
    <rPh sb="7" eb="9">
      <t>オウエン</t>
    </rPh>
    <rPh sb="9" eb="11">
      <t>キキン</t>
    </rPh>
    <phoneticPr fontId="5"/>
  </si>
  <si>
    <t>小高御代福祉基金</t>
    <rPh sb="0" eb="2">
      <t>オダカ</t>
    </rPh>
    <rPh sb="2" eb="4">
      <t>ミヨ</t>
    </rPh>
    <rPh sb="4" eb="6">
      <t>フクシ</t>
    </rPh>
    <rPh sb="6" eb="8">
      <t>キキン</t>
    </rPh>
    <phoneticPr fontId="10"/>
  </si>
  <si>
    <t>勝浦市の地方創生に係る基金</t>
    <rPh sb="0" eb="3">
      <t>カツウラシ</t>
    </rPh>
    <rPh sb="4" eb="6">
      <t>チホウ</t>
    </rPh>
    <rPh sb="6" eb="8">
      <t>ソウセイ</t>
    </rPh>
    <rPh sb="9" eb="10">
      <t>カカ</t>
    </rPh>
    <rPh sb="11" eb="13">
      <t>キキン</t>
    </rPh>
    <phoneticPr fontId="10"/>
  </si>
  <si>
    <t>勝浦市学校教育施設整備基金</t>
    <rPh sb="0" eb="3">
      <t>カツウラシ</t>
    </rPh>
    <rPh sb="3" eb="5">
      <t>ガッコウ</t>
    </rPh>
    <rPh sb="5" eb="7">
      <t>キョウイク</t>
    </rPh>
    <rPh sb="7" eb="9">
      <t>シセツ</t>
    </rPh>
    <rPh sb="9" eb="11">
      <t>セイビ</t>
    </rPh>
    <rPh sb="11" eb="13">
      <t>キキン</t>
    </rPh>
    <phoneticPr fontId="10"/>
  </si>
  <si>
    <t>公共施設等整備基金</t>
    <rPh sb="0" eb="2">
      <t>コウキョウ</t>
    </rPh>
    <rPh sb="2" eb="4">
      <t>シセツ</t>
    </rPh>
    <rPh sb="4" eb="5">
      <t>トウ</t>
    </rPh>
    <rPh sb="5" eb="7">
      <t>セイビ</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</si>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</sst>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71279</c:v>
                </c:pt>
                <c:pt idx="3">
                  <c:v>74994</c:v>
                </c:pt>
                <c:pt idx="4">
                  <c:v>71849</c:v>
                </c:pt>
              </c:numCache>
            </c:numRef>
          </c:val>
          <c:smooth val="0"/>
          <c:extLst>
            <c:ext xmlns:c16="http://schemas.microsoft.com/office/drawing/2014/chart" uri="{C3380CC4-5D6E-409C-BE32-E72D297353CC}">
              <c16:uniqueId val="{00000000-E23A-4A4E-8538-A88DA6F08B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79197</c:v>
                </c:pt>
                <c:pt idx="1">
                  <c:v>52886</c:v>
                </c:pt>
                <c:pt idx="2">
                  <c:v>72626</c:v>
                </c:pt>
                <c:pt idx="3">
                  <c:v>80020</c:v>
                </c:pt>
                <c:pt idx="4">
                  <c:v>83132</c:v>
                </c:pt>
              </c:numCache>
            </c:numRef>
          </c:val>
          <c:smooth val="0"/>
          <c:extLst>
            <c:ext xmlns:c16="http://schemas.microsoft.com/office/drawing/2014/chart" uri="{C3380CC4-5D6E-409C-BE32-E72D297353CC}">
              <c16:uniqueId val="{00000001-E23A-4A4E-8538-A88DA6F08B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6.07</c:v>
                </c:pt>
                <c:pt idx="1">
                  <c:v>7.67</c:v>
                </c:pt>
                <c:pt idx="2">
                  <c:v>6.86</c:v>
                </c:pt>
                <c:pt idx="3">
                  <c:v>8.76</c:v>
                </c:pt>
                <c:pt idx="4">
                  <c:v>0.82</c:v>
                </c:pt>
              </c:numCache>
            </c:numRef>
          </c:val>
          <c:extLst>
            <c:ext xmlns:c16="http://schemas.microsoft.com/office/drawing/2014/chart" uri="{C3380CC4-5D6E-409C-BE32-E72D297353CC}">
              <c16:uniqueId val="{00000000-3E37-4840-B40C-C3848624ED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13.2</c:v>
                </c:pt>
                <c:pt idx="1">
                  <c:v>14.65</c:v>
                </c:pt>
                <c:pt idx="2">
                  <c:v>17.54</c:v>
                </c:pt>
                <c:pt idx="3">
                  <c:v>17.149999999999999</c:v>
                </c:pt>
                <c:pt idx="4">
                  <c:v>14</c:v>
                </c:pt>
              </c:numCache>
            </c:numRef>
          </c:val>
          <c:extLst>
            <c:ext xmlns:c16="http://schemas.microsoft.com/office/drawing/2014/chart" uri="{C3380CC4-5D6E-409C-BE32-E72D297353CC}">
              <c16:uniqueId val="{00000001-3E37-4840-B40C-C3848624ED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-0.61</c:v>
                </c:pt>
                <c:pt idx="1">
                  <c:v>4.01</c:v>
                </c:pt>
                <c:pt idx="2">
                  <c:v>5.51</c:v>
                </c:pt>
                <c:pt idx="3">
                  <c:v>0.81</c:v>
                </c:pt>
                <c:pt idx="4">
                  <c:v>-15.76</c:v>
                </c:pt>
              </c:numCache>
            </c:numRef>
          </c:val>
          <c:smooth val="0"/>
          <c:extLst>
            <c:ext xmlns:c16="http://schemas.microsoft.com/office/drawing/2014/chart" uri="{C3380CC4-5D6E-409C-BE32-E72D297353CC}">
              <c16:uniqueId val="{00000002-3E37-4840-B40C-C3848624ED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41-49A7-9A7E-325D4739A5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41-49A7-9A7E-325D4739A5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41-49A7-9A7E-325D4739A5F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541-49A7-9A7E-325D4739A5F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541-49A7-9A7E-325D4739A5F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0.04</c:v>
                </c:pt>
                <c:pt idx="4">
                  <c:v>#N/A</c:v>
                </c:pt>
                <c:pt idx="5">
                  <c:v>0.02</c:v>
                </c:pt>
                <c:pt idx="6">
                  <c:v>#N/A</c:v>
                </c:pt>
                <c:pt idx="7">
                  <c:v>0.12</c:v>
                </c:pt>
                <c:pt idx="8">
                  <c:v>#N/A</c:v>
                </c:pt>
                <c:pt idx="9">
                  <c:v>0.2</c:v>
                </c:pt>
              </c:numCache>
            </c:numRef>
          </c:val>
          <c:extLst>
            <c:ext xmlns:c16="http://schemas.microsoft.com/office/drawing/2014/chart" uri="{C3380CC4-5D6E-409C-BE32-E72D297353CC}">
              <c16:uniqueId val="{00000005-9541-49A7-9A7E-325D4739A5F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1.66</c:v>
                </c:pt>
                <c:pt idx="2">
                  <c:v>#N/A</c:v>
                </c:pt>
                <c:pt idx="3">
                  <c:v>1.88</c:v>
                </c:pt>
                <c:pt idx="4">
                  <c:v>#N/A</c:v>
                </c:pt>
                <c:pt idx="5">
                  <c:v>1.1100000000000001</c:v>
                </c:pt>
                <c:pt idx="6">
                  <c:v>#N/A</c:v>
                </c:pt>
                <c:pt idx="7">
                  <c:v>0.74</c:v>
                </c:pt>
                <c:pt idx="8">
                  <c:v>#N/A</c:v>
                </c:pt>
                <c:pt idx="9">
                  <c:v>0.43</c:v>
                </c:pt>
              </c:numCache>
            </c:numRef>
          </c:val>
          <c:extLst>
            <c:ext xmlns:c16="http://schemas.microsoft.com/office/drawing/2014/chart" uri="{C3380CC4-5D6E-409C-BE32-E72D297353CC}">
              <c16:uniqueId val="{00000006-9541-49A7-9A7E-325D4739A5F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1.33</c:v>
                </c:pt>
                <c:pt idx="2">
                  <c:v>#N/A</c:v>
                </c:pt>
                <c:pt idx="3">
                  <c:v>2.14</c:v>
                </c:pt>
                <c:pt idx="4">
                  <c:v>#N/A</c:v>
                </c:pt>
                <c:pt idx="5">
                  <c:v>2.2999999999999998</c:v>
                </c:pt>
                <c:pt idx="6">
                  <c:v>#N/A</c:v>
                </c:pt>
                <c:pt idx="7">
                  <c:v>0.9</c:v>
                </c:pt>
                <c:pt idx="8">
                  <c:v>#N/A</c:v>
                </c:pt>
                <c:pt idx="9">
                  <c:v>0.48</c:v>
                </c:pt>
              </c:numCache>
            </c:numRef>
          </c:val>
          <c:extLst>
            <c:ext xmlns:c16="http://schemas.microsoft.com/office/drawing/2014/chart" uri="{C3380CC4-5D6E-409C-BE32-E72D297353CC}">
              <c16:uniqueId val="{00000007-9541-49A7-9A7E-325D4739A5F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6.06</c:v>
                </c:pt>
                <c:pt idx="2">
                  <c:v>#N/A</c:v>
                </c:pt>
                <c:pt idx="3">
                  <c:v>7.66</c:v>
                </c:pt>
                <c:pt idx="4">
                  <c:v>#N/A</c:v>
                </c:pt>
                <c:pt idx="5">
                  <c:v>6.85</c:v>
                </c:pt>
                <c:pt idx="6">
                  <c:v>#N/A</c:v>
                </c:pt>
                <c:pt idx="7">
                  <c:v>8.76</c:v>
                </c:pt>
                <c:pt idx="8">
                  <c:v>#N/A</c:v>
                </c:pt>
                <c:pt idx="9">
                  <c:v>0.8</c:v>
                </c:pt>
              </c:numCache>
            </c:numRef>
          </c:val>
          <c:extLst>
            <c:ext xmlns:c16="http://schemas.microsoft.com/office/drawing/2014/chart" uri="{C3380CC4-5D6E-409C-BE32-E72D297353CC}">
              <c16:uniqueId val="{00000008-9541-49A7-9A7E-325D4739A5F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13.77</c:v>
                </c:pt>
                <c:pt idx="2">
                  <c:v>#N/A</c:v>
                </c:pt>
                <c:pt idx="3">
                  <c:v>12.55</c:v>
                </c:pt>
                <c:pt idx="4">
                  <c:v>#N/A</c:v>
                </c:pt>
                <c:pt idx="5">
                  <c:v>12.25</c:v>
                </c:pt>
                <c:pt idx="6">
                  <c:v>#N/A</c:v>
                </c:pt>
                <c:pt idx="7">
                  <c:v>14.35</c:v>
                </c:pt>
                <c:pt idx="8">
                  <c:v>#N/A</c:v>
                </c:pt>
                <c:pt idx="9">
                  <c:v>14.97</c:v>
                </c:pt>
              </c:numCache>
            </c:numRef>
          </c:val>
          <c:extLst>
            <c:ext xmlns:c16="http://schemas.microsoft.com/office/drawing/2014/chart" uri="{C3380CC4-5D6E-409C-BE32-E72D297353CC}">
              <c16:uniqueId val="{00000009-9541-49A7-9A7E-325D4739A5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583</c:v>
                </c:pt>
                <c:pt idx="5">
                  <c:v>586</c:v>
                </c:pt>
                <c:pt idx="8">
                  <c:v>595</c:v>
                </c:pt>
                <c:pt idx="11">
                  <c:v>622</c:v>
                </c:pt>
                <c:pt idx="14">
                  <c:v>560</c:v>
                </c:pt>
              </c:numCache>
            </c:numRef>
          </c:val>
          <c:extLst>
            <c:ext xmlns:c16="http://schemas.microsoft.com/office/drawing/2014/chart" uri="{C3380CC4-5D6E-409C-BE32-E72D297353CC}">
              <c16:uniqueId val="{00000000-DAE5-44D7-A35C-C9406B4D83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E5-44D7-A35C-C9406B4D83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AE5-44D7-A35C-C9406B4D83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31</c:v>
                </c:pt>
                <c:pt idx="6">
                  <c:v>25</c:v>
                </c:pt>
                <c:pt idx="9">
                  <c:v>24</c:v>
                </c:pt>
                <c:pt idx="12">
                  <c:v>16</c:v>
                </c:pt>
              </c:numCache>
            </c:numRef>
          </c:val>
          <c:extLst>
            <c:ext xmlns:c16="http://schemas.microsoft.com/office/drawing/2014/chart" uri="{C3380CC4-5D6E-409C-BE32-E72D297353CC}">
              <c16:uniqueId val="{00000003-DAE5-44D7-A35C-C9406B4D83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c:v>
                </c:pt>
                <c:pt idx="3">
                  <c:v>1</c:v>
                </c:pt>
                <c:pt idx="6">
                  <c:v>5</c:v>
                </c:pt>
                <c:pt idx="9">
                  <c:v>19</c:v>
                </c:pt>
                <c:pt idx="12">
                  <c:v>3</c:v>
                </c:pt>
              </c:numCache>
            </c:numRef>
          </c:val>
          <c:extLst>
            <c:ext xmlns:c16="http://schemas.microsoft.com/office/drawing/2014/chart" uri="{C3380CC4-5D6E-409C-BE32-E72D297353CC}">
              <c16:uniqueId val="{00000004-DAE5-44D7-A35C-C9406B4D83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E5-44D7-A35C-C9406B4D83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E5-44D7-A35C-C9406B4D83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891</c:v>
                </c:pt>
                <c:pt idx="3">
                  <c:v>886</c:v>
                </c:pt>
                <c:pt idx="6">
                  <c:v>890</c:v>
                </c:pt>
                <c:pt idx="9">
                  <c:v>929</c:v>
                </c:pt>
                <c:pt idx="12">
                  <c:v>928</c:v>
                </c:pt>
              </c:numCache>
            </c:numRef>
          </c:val>
          <c:extLst>
            <c:ext xmlns:c16="http://schemas.microsoft.com/office/drawing/2014/chart" uri="{C3380CC4-5D6E-409C-BE32-E72D297353CC}">
              <c16:uniqueId val="{00000007-DAE5-44D7-A35C-C9406B4D83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341</c:v>
                </c:pt>
                <c:pt idx="2">
                  <c:v>#N/A</c:v>
                </c:pt>
                <c:pt idx="3">
                  <c:v>#N/A</c:v>
                </c:pt>
                <c:pt idx="4">
                  <c:v>332</c:v>
                </c:pt>
                <c:pt idx="5">
                  <c:v>#N/A</c:v>
                </c:pt>
                <c:pt idx="6">
                  <c:v>#N/A</c:v>
                </c:pt>
                <c:pt idx="7">
                  <c:v>325</c:v>
                </c:pt>
                <c:pt idx="8">
                  <c:v>#N/A</c:v>
                </c:pt>
                <c:pt idx="9">
                  <c:v>#N/A</c:v>
                </c:pt>
                <c:pt idx="10">
                  <c:v>350</c:v>
                </c:pt>
                <c:pt idx="11">
                  <c:v>#N/A</c:v>
                </c:pt>
                <c:pt idx="12">
                  <c:v>#N/A</c:v>
                </c:pt>
                <c:pt idx="13">
                  <c:v>387</c:v>
                </c:pt>
                <c:pt idx="14">
                  <c:v>#N/A</c:v>
                </c:pt>
              </c:numCache>
            </c:numRef>
          </c:val>
          <c:smooth val="0"/>
          <c:extLst>
            <c:ext xmlns:c16="http://schemas.microsoft.com/office/drawing/2014/chart" uri="{C3380CC4-5D6E-409C-BE32-E72D297353CC}">
              <c16:uniqueId val="{00000008-DAE5-44D7-A35C-C9406B4D83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6324</c:v>
                </c:pt>
                <c:pt idx="5">
                  <c:v>6375</c:v>
                </c:pt>
                <c:pt idx="8">
                  <c:v>6308</c:v>
                </c:pt>
                <c:pt idx="11">
                  <c:v>6027</c:v>
                </c:pt>
                <c:pt idx="14">
                  <c:v>5771</c:v>
                </c:pt>
              </c:numCache>
            </c:numRef>
          </c:val>
          <c:extLst>
            <c:ext xmlns:c16="http://schemas.microsoft.com/office/drawing/2014/chart" uri="{C3380CC4-5D6E-409C-BE32-E72D297353CC}">
              <c16:uniqueId val="{00000000-BA92-4977-8780-B18FD0EA45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c:v>
                </c:pt>
                <c:pt idx="5">
                  <c:v>32</c:v>
                </c:pt>
                <c:pt idx="8">
                  <c:v>22</c:v>
                </c:pt>
                <c:pt idx="11">
                  <c:v>12</c:v>
                </c:pt>
                <c:pt idx="14">
                  <c:v>5</c:v>
                </c:pt>
              </c:numCache>
            </c:numRef>
          </c:val>
          <c:extLst>
            <c:ext xmlns:c16="http://schemas.microsoft.com/office/drawing/2014/chart" uri="{C3380CC4-5D6E-409C-BE32-E72D297353CC}">
              <c16:uniqueId val="{00000001-BA92-4977-8780-B18FD0EA45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2141</c:v>
                </c:pt>
                <c:pt idx="5">
                  <c:v>2322</c:v>
                </c:pt>
                <c:pt idx="8">
                  <c:v>3258</c:v>
                </c:pt>
                <c:pt idx="11">
                  <c:v>5063</c:v>
                </c:pt>
                <c:pt idx="14">
                  <c:v>6532</c:v>
                </c:pt>
              </c:numCache>
            </c:numRef>
          </c:val>
          <c:extLst>
            <c:ext xmlns:c16="http://schemas.microsoft.com/office/drawing/2014/chart" uri="{C3380CC4-5D6E-409C-BE32-E72D297353CC}">
              <c16:uniqueId val="{00000002-BA92-4977-8780-B18FD0EA45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92-4977-8780-B18FD0EA45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92-4977-8780-B18FD0EA45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92-4977-8780-B18FD0EA45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3023</c:v>
                </c:pt>
                <c:pt idx="3">
                  <c:v>2939</c:v>
                </c:pt>
                <c:pt idx="6">
                  <c:v>2864</c:v>
                </c:pt>
                <c:pt idx="9">
                  <c:v>2825</c:v>
                </c:pt>
                <c:pt idx="12">
                  <c:v>2712</c:v>
                </c:pt>
              </c:numCache>
            </c:numRef>
          </c:val>
          <c:extLst>
            <c:ext xmlns:c16="http://schemas.microsoft.com/office/drawing/2014/chart" uri="{C3380CC4-5D6E-409C-BE32-E72D297353CC}">
              <c16:uniqueId val="{00000006-BA92-4977-8780-B18FD0EA45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94</c:v>
                </c:pt>
                <c:pt idx="3">
                  <c:v>362</c:v>
                </c:pt>
                <c:pt idx="6">
                  <c:v>72</c:v>
                </c:pt>
                <c:pt idx="9">
                  <c:v>52</c:v>
                </c:pt>
                <c:pt idx="12">
                  <c:v>49</c:v>
                </c:pt>
              </c:numCache>
            </c:numRef>
          </c:val>
          <c:extLst>
            <c:ext xmlns:c16="http://schemas.microsoft.com/office/drawing/2014/chart" uri="{C3380CC4-5D6E-409C-BE32-E72D297353CC}">
              <c16:uniqueId val="{00000007-BA92-4977-8780-B18FD0EA45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c:v>
                </c:pt>
                <c:pt idx="3">
                  <c:v>28</c:v>
                </c:pt>
                <c:pt idx="6">
                  <c:v>109</c:v>
                </c:pt>
                <c:pt idx="9">
                  <c:v>213</c:v>
                </c:pt>
                <c:pt idx="12">
                  <c:v>231</c:v>
                </c:pt>
              </c:numCache>
            </c:numRef>
          </c:val>
          <c:extLst>
            <c:ext xmlns:c16="http://schemas.microsoft.com/office/drawing/2014/chart" uri="{C3380CC4-5D6E-409C-BE32-E72D297353CC}">
              <c16:uniqueId val="{00000008-BA92-4977-8780-B18FD0EA45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92-4977-8780-B18FD0EA45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8894</c:v>
                </c:pt>
                <c:pt idx="3">
                  <c:v>8701</c:v>
                </c:pt>
                <c:pt idx="6">
                  <c:v>8524</c:v>
                </c:pt>
                <c:pt idx="9">
                  <c:v>8191</c:v>
                </c:pt>
                <c:pt idx="12">
                  <c:v>7840</c:v>
                </c:pt>
              </c:numCache>
            </c:numRef>
          </c:val>
          <c:extLst>
            <c:ext xmlns:c16="http://schemas.microsoft.com/office/drawing/2014/chart" uri="{C3380CC4-5D6E-409C-BE32-E72D297353CC}">
              <c16:uniqueId val="{0000000A-BA92-4977-8780-B18FD0EA45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3540</c:v>
                </c:pt>
                <c:pt idx="2">
                  <c:v>#N/A</c:v>
                </c:pt>
                <c:pt idx="3">
                  <c:v>#N/A</c:v>
                </c:pt>
                <c:pt idx="4">
                  <c:v>3301</c:v>
                </c:pt>
                <c:pt idx="5">
                  <c:v>#N/A</c:v>
                </c:pt>
                <c:pt idx="6">
                  <c:v>#N/A</c:v>
                </c:pt>
                <c:pt idx="7">
                  <c:v>1982</c:v>
                </c:pt>
                <c:pt idx="8">
                  <c:v>#N/A</c:v>
                </c:pt>
                <c:pt idx="9">
                  <c:v>#N/A</c:v>
                </c:pt>
                <c:pt idx="10">
                  <c:v>179</c:v>
                </c:pt>
                <c:pt idx="11">
                  <c:v>#N/A</c:v>
                </c:pt>
                <c:pt idx="12">
                  <c:v>#N/A</c:v>
                </c:pt>
                <c:pt idx="13">
                  <c:v>0</c:v>
                </c:pt>
                <c:pt idx="14">
                  <c:v>#N/A</c:v>
                </c:pt>
              </c:numCache>
            </c:numRef>
          </c:val>
          <c:smooth val="0"/>
          <c:extLst>
            <c:ext xmlns:c16="http://schemas.microsoft.com/office/drawing/2014/chart" uri="{C3380CC4-5D6E-409C-BE32-E72D297353CC}">
              <c16:uniqueId val="{0000000B-BA92-4977-8780-B18FD0EA45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993</c:v>
                </c:pt>
                <c:pt idx="1">
                  <c:v>944</c:v>
                </c:pt>
                <c:pt idx="2">
                  <c:v>765</c:v>
                </c:pt>
              </c:numCache>
            </c:numRef>
          </c:val>
          <c:extLst>
            <c:ext xmlns:c16="http://schemas.microsoft.com/office/drawing/2014/chart" uri="{C3380CC4-5D6E-409C-BE32-E72D297353CC}">
              <c16:uniqueId val="{00000000-10DE-4093-8177-85DD9BD480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c:v>
                </c:pt>
                <c:pt idx="1">
                  <c:v>4</c:v>
                </c:pt>
                <c:pt idx="2">
                  <c:v>28</c:v>
                </c:pt>
              </c:numCache>
            </c:numRef>
          </c:val>
          <c:extLst>
            <c:ext xmlns:c16="http://schemas.microsoft.com/office/drawing/2014/chart" uri="{C3380CC4-5D6E-409C-BE32-E72D297353CC}">
              <c16:uniqueId val="{00000001-10DE-4093-8177-85DD9BD480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1831</c:v>
                </c:pt>
                <c:pt idx="1">
                  <c:v>3565</c:v>
                </c:pt>
                <c:pt idx="2">
                  <c:v>5190</c:v>
                </c:pt>
              </c:numCache>
            </c:numRef>
          </c:val>
          <c:extLst>
            <c:ext xmlns:c16="http://schemas.microsoft.com/office/drawing/2014/chart" uri="{C3380CC4-5D6E-409C-BE32-E72D297353CC}">
              <c16:uniqueId val="{00000002-10DE-4093-8177-85DD9BD480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15,663
15,451
93.96
18,923,598
18,613,058
44,596
5,466,249
7,840,326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財政力指数は、前年度と比較し同率、類似団体内平均値と比較すると</a:t>
          </a:r>
          <a:r>
            <a:rPr kumimoji="1" lang="en-US" altLang="ja-JP" sz="1100">
              <a:solidFill>
                <a:sysClr val="windowText" lastClr="000000"/>
              </a:solidFill>
              <a:effectLst/>
              <a:latin typeface="+mn-lt"/>
              <a:ea typeface="+mn-ea"/>
              <a:cs typeface="+mn-cs"/>
            </a:rPr>
            <a:t>0.04</a:t>
          </a:r>
          <a:r>
            <a:rPr kumimoji="1" lang="ja-JP" altLang="ja-JP" sz="1100">
              <a:solidFill>
                <a:sysClr val="windowText" lastClr="000000"/>
              </a:solidFill>
              <a:effectLst/>
              <a:latin typeface="+mn-lt"/>
              <a:ea typeface="+mn-ea"/>
              <a:cs typeface="+mn-cs"/>
            </a:rPr>
            <a:t>％上回っており、昨年と比べても現状維持の状況にあるが、本市においては「人口減少」と「少子高齢化」が今後ますます進展し、依然厳しい状況が続くことが想定されることから、財政の根幹である市税について、課税客体の把握と、より一層の滞納整理の強化による収納率の向上を図り、歳入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7257</xdr:rowOff>
    </xdr:to>
    <xdr:cxnSp macro="">
      <xdr:nvCxnSpPr>
        <xdr:cNvPr id="70" name="直線コネクタ 69"/>
        <xdr:cNvCxnSpPr/>
      </xdr:nvCxnSpPr>
      <xdr:spPr>
        <a:xfrm>
          <a:off x="4114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7257</xdr:rowOff>
    </xdr:to>
    <xdr:cxnSp macro="">
      <xdr:nvCxnSpPr>
        <xdr:cNvPr id="73" name="直線コネクタ 72"/>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7257</xdr:rowOff>
    </xdr:to>
    <xdr:cxnSp macro="">
      <xdr:nvCxnSpPr>
        <xdr:cNvPr id="76" name="直線コネクタ 75"/>
        <xdr:cNvCxnSpPr/>
      </xdr:nvCxnSpPr>
      <xdr:spPr>
        <a:xfrm>
          <a:off x="2336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7257</xdr:rowOff>
    </xdr:to>
    <xdr:cxnSp macro="">
      <xdr:nvCxnSpPr>
        <xdr:cNvPr id="79" name="直線コネクタ 78"/>
        <xdr:cNvCxnSpPr/>
      </xdr:nvCxnSpPr>
      <xdr:spPr>
        <a:xfrm flipV="1">
          <a:off x="1447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2" name="フローチャート: 判断 81"/>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3" name="テキスト ボックス 82"/>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89" name="楕円 88"/>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0"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1" name="楕円 90"/>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2" name="テキスト ボックス 91"/>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3" name="楕円 92"/>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4" name="テキスト ボックス 93"/>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5" name="楕円 94"/>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6" name="テキスト ボックス 95"/>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7" name="楕円 96"/>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8" name="テキスト ボックス 97"/>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歳出について、</a:t>
          </a:r>
          <a:r>
            <a:rPr kumimoji="1" lang="ja-JP" altLang="en-US" sz="1100" b="0" i="0" baseline="0">
              <a:solidFill>
                <a:sysClr val="windowText" lastClr="000000"/>
              </a:solidFill>
              <a:effectLst/>
              <a:latin typeface="+mn-lt"/>
              <a:ea typeface="+mn-ea"/>
              <a:cs typeface="+mn-cs"/>
            </a:rPr>
            <a:t>人件費及び</a:t>
          </a:r>
          <a:r>
            <a:rPr kumimoji="1" lang="ja-JP" altLang="ja-JP" sz="1100" b="0" i="0" baseline="0">
              <a:solidFill>
                <a:sysClr val="windowText" lastClr="000000"/>
              </a:solidFill>
              <a:effectLst/>
              <a:latin typeface="+mn-lt"/>
              <a:ea typeface="+mn-ea"/>
              <a:cs typeface="+mn-cs"/>
            </a:rPr>
            <a:t>扶助費</a:t>
          </a:r>
          <a:r>
            <a:rPr kumimoji="1" lang="ja-JP" altLang="en-US" sz="1100" b="0" i="0" baseline="0">
              <a:solidFill>
                <a:sysClr val="windowText" lastClr="000000"/>
              </a:solidFill>
              <a:effectLst/>
              <a:latin typeface="+mn-lt"/>
              <a:ea typeface="+mn-ea"/>
              <a:cs typeface="+mn-cs"/>
            </a:rPr>
            <a:t>の増加</a:t>
          </a:r>
          <a:r>
            <a:rPr kumimoji="1" lang="ja-JP" altLang="ja-JP" sz="1100" b="0" i="0" baseline="0">
              <a:solidFill>
                <a:sysClr val="windowText" lastClr="000000"/>
              </a:solidFill>
              <a:effectLst/>
              <a:latin typeface="+mn-lt"/>
              <a:ea typeface="+mn-ea"/>
              <a:cs typeface="+mn-cs"/>
            </a:rPr>
            <a:t>、また公債費</a:t>
          </a:r>
          <a:r>
            <a:rPr kumimoji="1" lang="ja-JP" altLang="en-US" sz="1100" b="0" i="0" baseline="0">
              <a:solidFill>
                <a:sysClr val="windowText" lastClr="000000"/>
              </a:solidFill>
              <a:effectLst/>
              <a:latin typeface="+mn-lt"/>
              <a:ea typeface="+mn-ea"/>
              <a:cs typeface="+mn-cs"/>
            </a:rPr>
            <a:t>の元金については</a:t>
          </a:r>
          <a:r>
            <a:rPr kumimoji="1" lang="ja-JP" altLang="ja-JP" sz="1100" b="0" i="0" baseline="0">
              <a:solidFill>
                <a:sysClr val="windowText" lastClr="000000"/>
              </a:solidFill>
              <a:effectLst/>
              <a:latin typeface="+mn-lt"/>
              <a:ea typeface="+mn-ea"/>
              <a:cs typeface="+mn-cs"/>
            </a:rPr>
            <a:t>大規模事業の元金償還が開始されたことにより増加となり、経常経費充当一般財源が増加となった。歳入について、地方税</a:t>
          </a:r>
          <a:r>
            <a:rPr kumimoji="1" lang="ja-JP" altLang="en-US" sz="1100" b="0" i="0" baseline="0">
              <a:solidFill>
                <a:sysClr val="windowText" lastClr="000000"/>
              </a:solidFill>
              <a:effectLst/>
              <a:latin typeface="+mn-lt"/>
              <a:ea typeface="+mn-ea"/>
              <a:cs typeface="+mn-cs"/>
            </a:rPr>
            <a:t>、地方交付税</a:t>
          </a:r>
          <a:r>
            <a:rPr kumimoji="1" lang="ja-JP" altLang="ja-JP" sz="1100" b="0" i="0" baseline="0">
              <a:solidFill>
                <a:sysClr val="windowText" lastClr="000000"/>
              </a:solidFill>
              <a:effectLst/>
              <a:latin typeface="+mn-lt"/>
              <a:ea typeface="+mn-ea"/>
              <a:cs typeface="+mn-cs"/>
            </a:rPr>
            <a:t>が減少となったため経常一般財源が減少となり、経常収支比率が</a:t>
          </a:r>
          <a:r>
            <a:rPr kumimoji="1" lang="en-US" altLang="ja-JP" sz="1100" b="0" i="0" baseline="0">
              <a:solidFill>
                <a:sysClr val="windowText" lastClr="000000"/>
              </a:solidFill>
              <a:effectLst/>
              <a:latin typeface="+mn-lt"/>
              <a:ea typeface="+mn-ea"/>
              <a:cs typeface="+mn-cs"/>
            </a:rPr>
            <a:t>4.9</a:t>
          </a:r>
          <a:r>
            <a:rPr kumimoji="1" lang="ja-JP" altLang="ja-JP" sz="1100" b="0" i="0" baseline="0">
              <a:solidFill>
                <a:sysClr val="windowText" lastClr="000000"/>
              </a:solidFill>
              <a:effectLst/>
              <a:latin typeface="+mn-lt"/>
              <a:ea typeface="+mn-ea"/>
              <a:cs typeface="+mn-cs"/>
            </a:rPr>
            <a:t>％の増加となった。今後の社会情勢、本市の人口減少及び少子高齢化を勘案するに経常経費充当一般財源は物件費及び扶助費が増加となり、経常一般財源は地方税等が減少していくことが見込まれ、今後も経常収支比率が増加していくことが考えられるため、経常経費充当事業費の削減を図る一方、地方税等の徴収率が上がるよう取り組む。</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64</xdr:row>
      <xdr:rowOff>53848</xdr:rowOff>
    </xdr:to>
    <xdr:cxnSp macro="">
      <xdr:nvCxnSpPr>
        <xdr:cNvPr id="131" name="直線コネクタ 130"/>
        <xdr:cNvCxnSpPr/>
      </xdr:nvCxnSpPr>
      <xdr:spPr>
        <a:xfrm>
          <a:off x="4114800" y="10790174"/>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15494</xdr:rowOff>
    </xdr:from>
    <xdr:to>
      <xdr:col>19</xdr:col>
      <xdr:colOff>133350</xdr:colOff>
      <xdr:row>62</xdr:row>
      <xdr:rowOff>160274</xdr:rowOff>
    </xdr:to>
    <xdr:cxnSp macro="">
      <xdr:nvCxnSpPr>
        <xdr:cNvPr id="134" name="直線コネクタ 133"/>
        <xdr:cNvCxnSpPr/>
      </xdr:nvCxnSpPr>
      <xdr:spPr>
        <a:xfrm>
          <a:off x="3225800" y="1064539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62</xdr:row>
      <xdr:rowOff>112014</xdr:rowOff>
    </xdr:to>
    <xdr:cxnSp macro="">
      <xdr:nvCxnSpPr>
        <xdr:cNvPr id="137" name="直線コネクタ 136"/>
        <xdr:cNvCxnSpPr/>
      </xdr:nvCxnSpPr>
      <xdr:spPr>
        <a:xfrm flipV="1">
          <a:off x="2336800" y="1064539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62</xdr:row>
      <xdr:rowOff>155448</xdr:rowOff>
    </xdr:to>
    <xdr:cxnSp macro="">
      <xdr:nvCxnSpPr>
        <xdr:cNvPr id="140" name="直線コネクタ 139"/>
        <xdr:cNvCxnSpPr/>
      </xdr:nvCxnSpPr>
      <xdr:spPr>
        <a:xfrm flipV="1">
          <a:off x="1447800" y="107419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1" name="フローチャート: 判断 140"/>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2" name="テキスト ボックス 141"/>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3" name="フローチャート: 判断 142"/>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44" name="テキスト ボックス 143"/>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0" name="楕円 149"/>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1"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2" name="楕円 151"/>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53" name="テキスト ボックス 152"/>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136144</xdr:rowOff>
    </xdr:from>
    <xdr:to>
      <xdr:col>15</xdr:col>
      <xdr:colOff>133350</xdr:colOff>
      <xdr:row>62</xdr:row>
      <xdr:rowOff>66294</xdr:rowOff>
    </xdr:to>
    <xdr:sp macro="" textlink="">
      <xdr:nvSpPr>
        <xdr:cNvPr id="154" name="楕円 153"/>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51071</xdr:rowOff>
    </xdr:from>
    <xdr:ext cx="762000" cy="259045"/>
    <xdr:sp macro="" textlink="">
      <xdr:nvSpPr>
        <xdr:cNvPr id="155" name="テキスト ボックス 154"/>
        <xdr:cNvSpPr txBox="1"/>
      </xdr:nvSpPr>
      <xdr:spPr>
        <a:xfrm>
          <a:off x="2844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6" name="楕円 155"/>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57" name="テキスト ボックス 156"/>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8" name="楕円 157"/>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59" name="テキスト ボックス 158"/>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[429,541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人口</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人当たり人件費・物件費等決算額は、前年度と比較し</a:t>
          </a:r>
          <a:r>
            <a:rPr kumimoji="1" lang="en-US" altLang="ja-JP" sz="1100" b="0" i="0" baseline="0">
              <a:solidFill>
                <a:sysClr val="windowText" lastClr="000000"/>
              </a:solidFill>
              <a:effectLst/>
              <a:latin typeface="+mn-lt"/>
              <a:ea typeface="+mn-ea"/>
              <a:cs typeface="+mn-cs"/>
            </a:rPr>
            <a:t>10,402</a:t>
          </a:r>
          <a:r>
            <a:rPr kumimoji="1" lang="ja-JP" altLang="en-US" sz="1100" b="0" i="0" baseline="0">
              <a:solidFill>
                <a:sysClr val="windowText" lastClr="000000"/>
              </a:solidFill>
              <a:effectLst/>
              <a:latin typeface="+mn-lt"/>
              <a:ea typeface="+mn-ea"/>
              <a:cs typeface="+mn-cs"/>
            </a:rPr>
            <a:t>円減少したが</a:t>
          </a:r>
          <a:r>
            <a:rPr kumimoji="1" lang="ja-JP" altLang="ja-JP" sz="1100" b="0" i="0" baseline="0">
              <a:solidFill>
                <a:sysClr val="windowText" lastClr="000000"/>
              </a:solidFill>
              <a:effectLst/>
              <a:latin typeface="+mn-lt"/>
              <a:ea typeface="+mn-ea"/>
              <a:cs typeface="+mn-cs"/>
            </a:rPr>
            <a:t>、類似団体内平均値と比較すると</a:t>
          </a:r>
          <a:r>
            <a:rPr kumimoji="1" lang="en-US" altLang="ja-JP" sz="1100" b="0" i="0" baseline="0">
              <a:solidFill>
                <a:sysClr val="windowText" lastClr="000000"/>
              </a:solidFill>
              <a:effectLst/>
              <a:latin typeface="+mn-lt"/>
              <a:ea typeface="+mn-ea"/>
              <a:cs typeface="+mn-cs"/>
            </a:rPr>
            <a:t>249,175</a:t>
          </a:r>
          <a:r>
            <a:rPr kumimoji="1" lang="ja-JP" altLang="ja-JP" sz="1100" b="0" i="0" baseline="0">
              <a:solidFill>
                <a:sysClr val="windowText" lastClr="000000"/>
              </a:solidFill>
              <a:effectLst/>
              <a:latin typeface="+mn-lt"/>
              <a:ea typeface="+mn-ea"/>
              <a:cs typeface="+mn-cs"/>
            </a:rPr>
            <a:t>円上回っている。</a:t>
          </a:r>
          <a:r>
            <a:rPr kumimoji="1" lang="ja-JP" altLang="en-US" sz="1100" b="0" i="0" baseline="0">
              <a:solidFill>
                <a:sysClr val="windowText" lastClr="000000"/>
              </a:solidFill>
              <a:effectLst/>
              <a:latin typeface="+mn-lt"/>
              <a:ea typeface="+mn-ea"/>
              <a:cs typeface="+mn-cs"/>
            </a:rPr>
            <a:t>高止まりとなっている</a:t>
          </a:r>
          <a:r>
            <a:rPr kumimoji="1" lang="ja-JP" altLang="ja-JP" sz="1100" b="0" i="0" baseline="0">
              <a:solidFill>
                <a:sysClr val="windowText" lastClr="000000"/>
              </a:solidFill>
              <a:effectLst/>
              <a:latin typeface="+mn-lt"/>
              <a:ea typeface="+mn-ea"/>
              <a:cs typeface="+mn-cs"/>
            </a:rPr>
            <a:t>主な要因として、ふるさと応援寄附者特産品等贈呈事業等の物件費が増加となったことが主な要因と考えられる。今後はより効率的な行政運営に努めるとともに、公共施設の再編を検討するなど、その他事務事業全般にわたり行財政改革を推進し、削減を図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134489</xdr:rowOff>
    </xdr:from>
    <xdr:to>
      <xdr:col>23</xdr:col>
      <xdr:colOff>133350</xdr:colOff>
      <xdr:row>86</xdr:row>
      <xdr:rowOff>170346</xdr:rowOff>
    </xdr:to>
    <xdr:cxnSp macro="">
      <xdr:nvCxnSpPr>
        <xdr:cNvPr id="196" name="直線コネクタ 195"/>
        <xdr:cNvCxnSpPr/>
      </xdr:nvCxnSpPr>
      <xdr:spPr>
        <a:xfrm flipV="1">
          <a:off x="4114800" y="14879189"/>
          <a:ext cx="8382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35131</xdr:rowOff>
    </xdr:from>
    <xdr:to>
      <xdr:col>19</xdr:col>
      <xdr:colOff>133350</xdr:colOff>
      <xdr:row>86</xdr:row>
      <xdr:rowOff>170346</xdr:rowOff>
    </xdr:to>
    <xdr:cxnSp macro="">
      <xdr:nvCxnSpPr>
        <xdr:cNvPr id="199" name="直線コネクタ 198"/>
        <xdr:cNvCxnSpPr/>
      </xdr:nvCxnSpPr>
      <xdr:spPr>
        <a:xfrm>
          <a:off x="3225800" y="14436931"/>
          <a:ext cx="889000" cy="47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859</xdr:rowOff>
    </xdr:from>
    <xdr:to>
      <xdr:col>15</xdr:col>
      <xdr:colOff>82550</xdr:colOff>
      <xdr:row>84</xdr:row>
      <xdr:rowOff>35131</xdr:rowOff>
    </xdr:to>
    <xdr:cxnSp macro="">
      <xdr:nvCxnSpPr>
        <xdr:cNvPr id="202" name="直線コネクタ 201"/>
        <xdr:cNvCxnSpPr/>
      </xdr:nvCxnSpPr>
      <xdr:spPr>
        <a:xfrm>
          <a:off x="2336800" y="14231209"/>
          <a:ext cx="889000" cy="20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137492</xdr:rowOff>
    </xdr:from>
    <xdr:to>
      <xdr:col>11</xdr:col>
      <xdr:colOff>31750</xdr:colOff>
      <xdr:row>83</xdr:row>
      <xdr:rowOff>859</xdr:rowOff>
    </xdr:to>
    <xdr:cxnSp macro="">
      <xdr:nvCxnSpPr>
        <xdr:cNvPr id="205" name="直線コネクタ 204"/>
        <xdr:cNvCxnSpPr/>
      </xdr:nvCxnSpPr>
      <xdr:spPr>
        <a:xfrm>
          <a:off x="1447800" y="14196392"/>
          <a:ext cx="889000" cy="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132578</xdr:rowOff>
    </xdr:from>
    <xdr:to>
      <xdr:col>11</xdr:col>
      <xdr:colOff>82550</xdr:colOff>
      <xdr:row>82</xdr:row>
      <xdr:rowOff>62728</xdr:rowOff>
    </xdr:to>
    <xdr:sp macro="" textlink="">
      <xdr:nvSpPr>
        <xdr:cNvPr id="206" name="フローチャート: 判断 205"/>
        <xdr:cNvSpPr/>
      </xdr:nvSpPr>
      <xdr:spPr>
        <a:xfrm>
          <a:off x="2286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72905</xdr:rowOff>
    </xdr:from>
    <xdr:ext cx="762000" cy="259045"/>
    <xdr:sp macro="" textlink="">
      <xdr:nvSpPr>
        <xdr:cNvPr id="207" name="テキスト ボックス 206"/>
        <xdr:cNvSpPr txBox="1"/>
      </xdr:nvSpPr>
      <xdr:spPr>
        <a:xfrm>
          <a:off x="1955800" y="137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76350</xdr:rowOff>
    </xdr:from>
    <xdr:to>
      <xdr:col>7</xdr:col>
      <xdr:colOff>31750</xdr:colOff>
      <xdr:row>82</xdr:row>
      <xdr:rowOff>6500</xdr:rowOff>
    </xdr:to>
    <xdr:sp macro="" textlink="">
      <xdr:nvSpPr>
        <xdr:cNvPr id="208" name="フローチャート: 判断 207"/>
        <xdr:cNvSpPr/>
      </xdr:nvSpPr>
      <xdr:spPr>
        <a:xfrm>
          <a:off x="1397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16677</xdr:rowOff>
    </xdr:from>
    <xdr:ext cx="762000" cy="259045"/>
    <xdr:sp macro="" textlink="">
      <xdr:nvSpPr>
        <xdr:cNvPr id="209" name="テキスト ボックス 208"/>
        <xdr:cNvSpPr txBox="1"/>
      </xdr:nvSpPr>
      <xdr:spPr>
        <a:xfrm>
          <a:off x="1066800" y="137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83689</xdr:rowOff>
    </xdr:from>
    <xdr:to>
      <xdr:col>23</xdr:col>
      <xdr:colOff>184150</xdr:colOff>
      <xdr:row>87</xdr:row>
      <xdr:rowOff>13839</xdr:rowOff>
    </xdr:to>
    <xdr:sp macro="" textlink="">
      <xdr:nvSpPr>
        <xdr:cNvPr id="215" name="楕円 214"/>
        <xdr:cNvSpPr/>
      </xdr:nvSpPr>
      <xdr:spPr>
        <a:xfrm>
          <a:off x="4902200" y="148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55766</xdr:rowOff>
    </xdr:from>
    <xdr:ext cx="762000" cy="259045"/>
    <xdr:sp macro="" textlink="">
      <xdr:nvSpPr>
        <xdr:cNvPr id="216" name="人件費・物件費等の状況該当値テキスト"/>
        <xdr:cNvSpPr txBox="1"/>
      </xdr:nvSpPr>
      <xdr:spPr>
        <a:xfrm>
          <a:off x="5041900" y="1480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119546</xdr:rowOff>
    </xdr:from>
    <xdr:to>
      <xdr:col>19</xdr:col>
      <xdr:colOff>184150</xdr:colOff>
      <xdr:row>87</xdr:row>
      <xdr:rowOff>49696</xdr:rowOff>
    </xdr:to>
    <xdr:sp macro="" textlink="">
      <xdr:nvSpPr>
        <xdr:cNvPr id="217" name="楕円 216"/>
        <xdr:cNvSpPr/>
      </xdr:nvSpPr>
      <xdr:spPr>
        <a:xfrm>
          <a:off x="4064000" y="1486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34473</xdr:rowOff>
    </xdr:from>
    <xdr:ext cx="736600" cy="259045"/>
    <xdr:sp macro="" textlink="">
      <xdr:nvSpPr>
        <xdr:cNvPr id="218" name="テキスト ボックス 217"/>
        <xdr:cNvSpPr txBox="1"/>
      </xdr:nvSpPr>
      <xdr:spPr>
        <a:xfrm>
          <a:off x="3733800" y="1495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155781</xdr:rowOff>
    </xdr:from>
    <xdr:to>
      <xdr:col>15</xdr:col>
      <xdr:colOff>133350</xdr:colOff>
      <xdr:row>84</xdr:row>
      <xdr:rowOff>85931</xdr:rowOff>
    </xdr:to>
    <xdr:sp macro="" textlink="">
      <xdr:nvSpPr>
        <xdr:cNvPr id="219" name="楕円 218"/>
        <xdr:cNvSpPr/>
      </xdr:nvSpPr>
      <xdr:spPr>
        <a:xfrm>
          <a:off x="3175000" y="143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70708</xdr:rowOff>
    </xdr:from>
    <xdr:ext cx="762000" cy="259045"/>
    <xdr:sp macro="" textlink="">
      <xdr:nvSpPr>
        <xdr:cNvPr id="220" name="テキスト ボックス 219"/>
        <xdr:cNvSpPr txBox="1"/>
      </xdr:nvSpPr>
      <xdr:spPr>
        <a:xfrm>
          <a:off x="2844800" y="1447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121509</xdr:rowOff>
    </xdr:from>
    <xdr:to>
      <xdr:col>11</xdr:col>
      <xdr:colOff>82550</xdr:colOff>
      <xdr:row>83</xdr:row>
      <xdr:rowOff>51659</xdr:rowOff>
    </xdr:to>
    <xdr:sp macro="" textlink="">
      <xdr:nvSpPr>
        <xdr:cNvPr id="221" name="楕円 220"/>
        <xdr:cNvSpPr/>
      </xdr:nvSpPr>
      <xdr:spPr>
        <a:xfrm>
          <a:off x="2286000" y="141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36436</xdr:rowOff>
    </xdr:from>
    <xdr:ext cx="762000" cy="259045"/>
    <xdr:sp macro="" textlink="">
      <xdr:nvSpPr>
        <xdr:cNvPr id="222" name="テキスト ボックス 221"/>
        <xdr:cNvSpPr txBox="1"/>
      </xdr:nvSpPr>
      <xdr:spPr>
        <a:xfrm>
          <a:off x="1955800" y="1426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86692</xdr:rowOff>
    </xdr:from>
    <xdr:to>
      <xdr:col>7</xdr:col>
      <xdr:colOff>31750</xdr:colOff>
      <xdr:row>83</xdr:row>
      <xdr:rowOff>16842</xdr:rowOff>
    </xdr:to>
    <xdr:sp macro="" textlink="">
      <xdr:nvSpPr>
        <xdr:cNvPr id="223" name="楕円 222"/>
        <xdr:cNvSpPr/>
      </xdr:nvSpPr>
      <xdr:spPr>
        <a:xfrm>
          <a:off x="1397000" y="141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1619</xdr:rowOff>
    </xdr:from>
    <xdr:ext cx="762000" cy="259045"/>
    <xdr:sp macro="" textlink="">
      <xdr:nvSpPr>
        <xdr:cNvPr id="224" name="テキスト ボックス 223"/>
        <xdr:cNvSpPr txBox="1"/>
      </xdr:nvSpPr>
      <xdr:spPr>
        <a:xfrm>
          <a:off x="1066800" y="1423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ラスパイレス指数は、前年度と比較し</a:t>
          </a:r>
          <a:r>
            <a:rPr kumimoji="1" lang="en-US" altLang="ja-JP" sz="1100" b="0" i="0" baseline="0">
              <a:solidFill>
                <a:sysClr val="windowText" lastClr="000000"/>
              </a:solidFill>
              <a:effectLst/>
              <a:latin typeface="+mn-lt"/>
              <a:ea typeface="+mn-ea"/>
              <a:cs typeface="+mn-cs"/>
            </a:rPr>
            <a:t>0.4</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減少したが、</a:t>
          </a:r>
          <a:r>
            <a:rPr kumimoji="1" lang="ja-JP" altLang="ja-JP" sz="1100" b="0" i="0" baseline="0">
              <a:solidFill>
                <a:sysClr val="windowText" lastClr="000000"/>
              </a:solidFill>
              <a:effectLst/>
              <a:latin typeface="+mn-lt"/>
              <a:ea typeface="+mn-ea"/>
              <a:cs typeface="+mn-cs"/>
            </a:rPr>
            <a:t>類似団体内平均値と比較すると</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％上回っている。</a:t>
          </a:r>
          <a:r>
            <a:rPr kumimoji="1" lang="ja-JP" altLang="en-US" sz="1100" b="0" i="0" baseline="0">
              <a:solidFill>
                <a:sysClr val="windowText" lastClr="000000"/>
              </a:solidFill>
              <a:effectLst/>
              <a:latin typeface="+mn-lt"/>
              <a:ea typeface="+mn-ea"/>
              <a:cs typeface="+mn-cs"/>
            </a:rPr>
            <a:t>減少した</a:t>
          </a:r>
          <a:r>
            <a:rPr kumimoji="1" lang="ja-JP" altLang="ja-JP" sz="1100" b="0" i="0" baseline="0">
              <a:solidFill>
                <a:sysClr val="windowText" lastClr="000000"/>
              </a:solidFill>
              <a:effectLst/>
              <a:latin typeface="+mn-lt"/>
              <a:ea typeface="+mn-ea"/>
              <a:cs typeface="+mn-cs"/>
            </a:rPr>
            <a:t>要因は、</a:t>
          </a:r>
          <a:r>
            <a:rPr kumimoji="1" lang="ja-JP" altLang="en-US" sz="1100" b="0" i="0" baseline="0">
              <a:solidFill>
                <a:sysClr val="windowText" lastClr="000000"/>
              </a:solidFill>
              <a:effectLst/>
              <a:latin typeface="+mn-lt"/>
              <a:ea typeface="+mn-ea"/>
              <a:cs typeface="+mn-cs"/>
            </a:rPr>
            <a:t>大卒</a:t>
          </a:r>
          <a:r>
            <a:rPr kumimoji="1" lang="en-US" altLang="ja-JP" sz="1100" b="0" i="0" baseline="0">
              <a:solidFill>
                <a:sysClr val="windowText" lastClr="000000"/>
              </a:solidFill>
              <a:effectLst/>
              <a:latin typeface="+mn-lt"/>
              <a:ea typeface="+mn-ea"/>
              <a:cs typeface="+mn-cs"/>
            </a:rPr>
            <a:t>35</a:t>
          </a:r>
          <a:r>
            <a:rPr kumimoji="1" lang="ja-JP" altLang="en-US" sz="1100" b="0" i="0" baseline="0">
              <a:solidFill>
                <a:sysClr val="windowText" lastClr="000000"/>
              </a:solidFill>
              <a:effectLst/>
              <a:latin typeface="+mn-lt"/>
              <a:ea typeface="+mn-ea"/>
              <a:cs typeface="+mn-cs"/>
            </a:rPr>
            <a:t>年以上勤務の職員の退職によるものの影響が挙げられる。</a:t>
          </a:r>
          <a:r>
            <a:rPr kumimoji="1" lang="ja-JP" altLang="ja-JP" sz="1100" b="0" i="0" baseline="0">
              <a:solidFill>
                <a:sysClr val="windowText" lastClr="000000"/>
              </a:solidFill>
              <a:effectLst/>
              <a:latin typeface="+mn-lt"/>
              <a:ea typeface="+mn-ea"/>
              <a:cs typeface="+mn-cs"/>
            </a:rPr>
            <a:t>今後については高年齢層の職員が退職することにより改善が図られるものと考えるが、更なる給与制度の適正化に努める。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136071</xdr:rowOff>
    </xdr:to>
    <xdr:cxnSp macro="">
      <xdr:nvCxnSpPr>
        <xdr:cNvPr id="260" name="直線コネクタ 259"/>
        <xdr:cNvCxnSpPr/>
      </xdr:nvCxnSpPr>
      <xdr:spPr>
        <a:xfrm flipV="1">
          <a:off x="16179800" y="148118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136071</xdr:rowOff>
    </xdr:to>
    <xdr:cxnSp macro="">
      <xdr:nvCxnSpPr>
        <xdr:cNvPr id="263" name="直線コネクタ 262"/>
        <xdr:cNvCxnSpPr/>
      </xdr:nvCxnSpPr>
      <xdr:spPr>
        <a:xfrm>
          <a:off x="15290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118836</xdr:rowOff>
    </xdr:to>
    <xdr:cxnSp macro="">
      <xdr:nvCxnSpPr>
        <xdr:cNvPr id="266" name="直線コネクタ 265"/>
        <xdr:cNvCxnSpPr/>
      </xdr:nvCxnSpPr>
      <xdr:spPr>
        <a:xfrm flipV="1">
          <a:off x="14401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170543</xdr:rowOff>
    </xdr:to>
    <xdr:cxnSp macro="">
      <xdr:nvCxnSpPr>
        <xdr:cNvPr id="269" name="直線コネクタ 268"/>
        <xdr:cNvCxnSpPr/>
      </xdr:nvCxnSpPr>
      <xdr:spPr>
        <a:xfrm flipV="1">
          <a:off x="13512800" y="148635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0" name="フローチャート: 判断 269"/>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71" name="テキスト ボックス 270"/>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2" name="フローチャート: 判断 271"/>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3" name="テキスト ボックス 27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9" name="楕円 278"/>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0"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1" name="楕円 280"/>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2" name="テキスト ボックス 281"/>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3" name="楕円 282"/>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4" name="テキスト ボックス 283"/>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5" name="楕円 284"/>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6" name="テキスト ボックス 285"/>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7" name="楕円 286"/>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8" name="テキスト ボックス 287"/>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人口</a:t>
          </a:r>
          <a:r>
            <a:rPr kumimoji="1" lang="en-US" altLang="ja-JP" sz="1100" b="0" i="0" baseline="0">
              <a:solidFill>
                <a:sysClr val="windowText" lastClr="000000"/>
              </a:solidFill>
              <a:effectLst/>
              <a:latin typeface="+mn-lt"/>
              <a:ea typeface="+mn-ea"/>
              <a:cs typeface="+mn-cs"/>
            </a:rPr>
            <a:t>1,000</a:t>
          </a:r>
          <a:r>
            <a:rPr kumimoji="1" lang="ja-JP" altLang="ja-JP" sz="1100" b="0" i="0" baseline="0">
              <a:solidFill>
                <a:sysClr val="windowText" lastClr="000000"/>
              </a:solidFill>
              <a:effectLst/>
              <a:latin typeface="+mn-lt"/>
              <a:ea typeface="+mn-ea"/>
              <a:cs typeface="+mn-cs"/>
            </a:rPr>
            <a:t>人当たり職員数は、前年度と比較し</a:t>
          </a:r>
          <a:r>
            <a:rPr kumimoji="1" lang="en-US" altLang="ja-JP" sz="1100" b="0" i="0" baseline="0">
              <a:solidFill>
                <a:sysClr val="windowText" lastClr="000000"/>
              </a:solidFill>
              <a:effectLst/>
              <a:latin typeface="+mn-lt"/>
              <a:ea typeface="+mn-ea"/>
              <a:cs typeface="+mn-cs"/>
            </a:rPr>
            <a:t>0.82</a:t>
          </a:r>
          <a:r>
            <a:rPr kumimoji="1" lang="ja-JP" altLang="ja-JP" sz="1100" b="0" i="0" baseline="0">
              <a:solidFill>
                <a:sysClr val="windowText" lastClr="000000"/>
              </a:solidFill>
              <a:effectLst/>
              <a:latin typeface="+mn-lt"/>
              <a:ea typeface="+mn-ea"/>
              <a:cs typeface="+mn-cs"/>
            </a:rPr>
            <a:t>人増加し、類似団体内平均値と比較すると</a:t>
          </a:r>
          <a:r>
            <a:rPr kumimoji="1" lang="en-US" altLang="ja-JP" sz="1100" b="0" i="0" baseline="0">
              <a:solidFill>
                <a:sysClr val="windowText" lastClr="000000"/>
              </a:solidFill>
              <a:effectLst/>
              <a:latin typeface="+mn-lt"/>
              <a:ea typeface="+mn-ea"/>
              <a:cs typeface="+mn-cs"/>
            </a:rPr>
            <a:t>4.88</a:t>
          </a:r>
          <a:r>
            <a:rPr kumimoji="1" lang="ja-JP" altLang="ja-JP" sz="1100" b="0" i="0" baseline="0">
              <a:solidFill>
                <a:sysClr val="windowText" lastClr="000000"/>
              </a:solidFill>
              <a:effectLst/>
              <a:latin typeface="+mn-lt"/>
              <a:ea typeface="+mn-ea"/>
              <a:cs typeface="+mn-cs"/>
            </a:rPr>
            <a:t>人上回っている。当市は、市域が広いうえ私立の保育園がなく、市内にある</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か所すべての保育所を公立にて運営を行っているため、分子となる保育所職員がすべて市の職員となってしまうことが原因としてあげられる。また、前年度比較における増加した要因は、分母となる市の人口が年々大きく減少していることが影響していると考えられる。今後についても、指定管理者制度等を活用しながら定員適正化計画に基づき、適正な定員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64283</xdr:rowOff>
    </xdr:from>
    <xdr:to>
      <xdr:col>81</xdr:col>
      <xdr:colOff>44450</xdr:colOff>
      <xdr:row>61</xdr:row>
      <xdr:rowOff>97261</xdr:rowOff>
    </xdr:to>
    <xdr:cxnSp macro="">
      <xdr:nvCxnSpPr>
        <xdr:cNvPr id="322" name="直線コネクタ 321"/>
        <xdr:cNvCxnSpPr/>
      </xdr:nvCxnSpPr>
      <xdr:spPr>
        <a:xfrm>
          <a:off x="16179800" y="10522733"/>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57446</xdr:rowOff>
    </xdr:from>
    <xdr:to>
      <xdr:col>77</xdr:col>
      <xdr:colOff>44450</xdr:colOff>
      <xdr:row>61</xdr:row>
      <xdr:rowOff>64283</xdr:rowOff>
    </xdr:to>
    <xdr:cxnSp macro="">
      <xdr:nvCxnSpPr>
        <xdr:cNvPr id="325" name="直線コネクタ 324"/>
        <xdr:cNvCxnSpPr/>
      </xdr:nvCxnSpPr>
      <xdr:spPr>
        <a:xfrm>
          <a:off x="15290800" y="10515896"/>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44175</xdr:rowOff>
    </xdr:from>
    <xdr:to>
      <xdr:col>72</xdr:col>
      <xdr:colOff>203200</xdr:colOff>
      <xdr:row>61</xdr:row>
      <xdr:rowOff>57446</xdr:rowOff>
    </xdr:to>
    <xdr:cxnSp macro="">
      <xdr:nvCxnSpPr>
        <xdr:cNvPr id="328" name="直線コネクタ 327"/>
        <xdr:cNvCxnSpPr/>
      </xdr:nvCxnSpPr>
      <xdr:spPr>
        <a:xfrm>
          <a:off x="14401800" y="10502625"/>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41359</xdr:rowOff>
    </xdr:from>
    <xdr:to>
      <xdr:col>68</xdr:col>
      <xdr:colOff>152400</xdr:colOff>
      <xdr:row>61</xdr:row>
      <xdr:rowOff>44175</xdr:rowOff>
    </xdr:to>
    <xdr:cxnSp macro="">
      <xdr:nvCxnSpPr>
        <xdr:cNvPr id="331" name="直線コネクタ 330"/>
        <xdr:cNvCxnSpPr/>
      </xdr:nvCxnSpPr>
      <xdr:spPr>
        <a:xfrm>
          <a:off x="13512800" y="10499809"/>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65490</xdr:rowOff>
    </xdr:from>
    <xdr:to>
      <xdr:col>68</xdr:col>
      <xdr:colOff>203200</xdr:colOff>
      <xdr:row>60</xdr:row>
      <xdr:rowOff>167090</xdr:rowOff>
    </xdr:to>
    <xdr:sp macro="" textlink="">
      <xdr:nvSpPr>
        <xdr:cNvPr id="332" name="フローチャート: 判断 331"/>
        <xdr:cNvSpPr/>
      </xdr:nvSpPr>
      <xdr:spPr>
        <a:xfrm>
          <a:off x="14351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5817</xdr:rowOff>
    </xdr:from>
    <xdr:ext cx="762000" cy="259045"/>
    <xdr:sp macro="" textlink="">
      <xdr:nvSpPr>
        <xdr:cNvPr id="333" name="テキスト ボックス 332"/>
        <xdr:cNvSpPr txBox="1"/>
      </xdr:nvSpPr>
      <xdr:spPr>
        <a:xfrm>
          <a:off x="14020800" y="1012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62272</xdr:rowOff>
    </xdr:from>
    <xdr:to>
      <xdr:col>64</xdr:col>
      <xdr:colOff>152400</xdr:colOff>
      <xdr:row>60</xdr:row>
      <xdr:rowOff>163872</xdr:rowOff>
    </xdr:to>
    <xdr:sp macro="" textlink="">
      <xdr:nvSpPr>
        <xdr:cNvPr id="334" name="フローチャート: 判断 333"/>
        <xdr:cNvSpPr/>
      </xdr:nvSpPr>
      <xdr:spPr>
        <a:xfrm>
          <a:off x="13462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2599</xdr:rowOff>
    </xdr:from>
    <xdr:ext cx="762000" cy="259045"/>
    <xdr:sp macro="" textlink="">
      <xdr:nvSpPr>
        <xdr:cNvPr id="335" name="テキスト ボックス 334"/>
        <xdr:cNvSpPr txBox="1"/>
      </xdr:nvSpPr>
      <xdr:spPr>
        <a:xfrm>
          <a:off x="13131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46461</xdr:rowOff>
    </xdr:from>
    <xdr:to>
      <xdr:col>81</xdr:col>
      <xdr:colOff>95250</xdr:colOff>
      <xdr:row>61</xdr:row>
      <xdr:rowOff>148061</xdr:rowOff>
    </xdr:to>
    <xdr:sp macro="" textlink="">
      <xdr:nvSpPr>
        <xdr:cNvPr id="341" name="楕円 340"/>
        <xdr:cNvSpPr/>
      </xdr:nvSpPr>
      <xdr:spPr>
        <a:xfrm>
          <a:off x="169672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18538</xdr:rowOff>
    </xdr:from>
    <xdr:ext cx="762000" cy="259045"/>
    <xdr:sp macro="" textlink="">
      <xdr:nvSpPr>
        <xdr:cNvPr id="342" name="定員管理の状況該当値テキスト"/>
        <xdr:cNvSpPr txBox="1"/>
      </xdr:nvSpPr>
      <xdr:spPr>
        <a:xfrm>
          <a:off x="17106900" y="1047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13483</xdr:rowOff>
    </xdr:from>
    <xdr:to>
      <xdr:col>77</xdr:col>
      <xdr:colOff>95250</xdr:colOff>
      <xdr:row>61</xdr:row>
      <xdr:rowOff>115083</xdr:rowOff>
    </xdr:to>
    <xdr:sp macro="" textlink="">
      <xdr:nvSpPr>
        <xdr:cNvPr id="343" name="楕円 342"/>
        <xdr:cNvSpPr/>
      </xdr:nvSpPr>
      <xdr:spPr>
        <a:xfrm>
          <a:off x="16129000" y="104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99860</xdr:rowOff>
    </xdr:from>
    <xdr:ext cx="736600" cy="259045"/>
    <xdr:sp macro="" textlink="">
      <xdr:nvSpPr>
        <xdr:cNvPr id="344" name="テキスト ボックス 343"/>
        <xdr:cNvSpPr txBox="1"/>
      </xdr:nvSpPr>
      <xdr:spPr>
        <a:xfrm>
          <a:off x="15798800" y="1055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6646</xdr:rowOff>
    </xdr:from>
    <xdr:to>
      <xdr:col>73</xdr:col>
      <xdr:colOff>44450</xdr:colOff>
      <xdr:row>61</xdr:row>
      <xdr:rowOff>108246</xdr:rowOff>
    </xdr:to>
    <xdr:sp macro="" textlink="">
      <xdr:nvSpPr>
        <xdr:cNvPr id="345" name="楕円 344"/>
        <xdr:cNvSpPr/>
      </xdr:nvSpPr>
      <xdr:spPr>
        <a:xfrm>
          <a:off x="15240000" y="104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93023</xdr:rowOff>
    </xdr:from>
    <xdr:ext cx="762000" cy="259045"/>
    <xdr:sp macro="" textlink="">
      <xdr:nvSpPr>
        <xdr:cNvPr id="346" name="テキスト ボックス 345"/>
        <xdr:cNvSpPr txBox="1"/>
      </xdr:nvSpPr>
      <xdr:spPr>
        <a:xfrm>
          <a:off x="14909800" y="1055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164825</xdr:rowOff>
    </xdr:from>
    <xdr:to>
      <xdr:col>68</xdr:col>
      <xdr:colOff>203200</xdr:colOff>
      <xdr:row>61</xdr:row>
      <xdr:rowOff>94975</xdr:rowOff>
    </xdr:to>
    <xdr:sp macro="" textlink="">
      <xdr:nvSpPr>
        <xdr:cNvPr id="347" name="楕円 346"/>
        <xdr:cNvSpPr/>
      </xdr:nvSpPr>
      <xdr:spPr>
        <a:xfrm>
          <a:off x="14351000" y="1045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79752</xdr:rowOff>
    </xdr:from>
    <xdr:ext cx="762000" cy="259045"/>
    <xdr:sp macro="" textlink="">
      <xdr:nvSpPr>
        <xdr:cNvPr id="348" name="テキスト ボックス 347"/>
        <xdr:cNvSpPr txBox="1"/>
      </xdr:nvSpPr>
      <xdr:spPr>
        <a:xfrm>
          <a:off x="14020800" y="1053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162009</xdr:rowOff>
    </xdr:from>
    <xdr:to>
      <xdr:col>64</xdr:col>
      <xdr:colOff>152400</xdr:colOff>
      <xdr:row>61</xdr:row>
      <xdr:rowOff>92159</xdr:rowOff>
    </xdr:to>
    <xdr:sp macro="" textlink="">
      <xdr:nvSpPr>
        <xdr:cNvPr id="349" name="楕円 348"/>
        <xdr:cNvSpPr/>
      </xdr:nvSpPr>
      <xdr:spPr>
        <a:xfrm>
          <a:off x="13462000" y="10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76936</xdr:rowOff>
    </xdr:from>
    <xdr:ext cx="762000" cy="259045"/>
    <xdr:sp macro="" textlink="">
      <xdr:nvSpPr>
        <xdr:cNvPr id="350" name="テキスト ボックス 349"/>
        <xdr:cNvSpPr txBox="1"/>
      </xdr:nvSpPr>
      <xdr:spPr>
        <a:xfrm>
          <a:off x="13131800" y="1053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実質公債費比率は、前年度と比較し</a:t>
          </a:r>
          <a:r>
            <a:rPr kumimoji="1" lang="en-US" altLang="ja-JP" sz="1100" b="0" i="0" baseline="0">
              <a:solidFill>
                <a:sysClr val="windowText" lastClr="000000"/>
              </a:solidFill>
              <a:effectLst/>
              <a:latin typeface="+mn-lt"/>
              <a:ea typeface="+mn-ea"/>
              <a:cs typeface="+mn-cs"/>
            </a:rPr>
            <a:t>0.3</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し、類似団体内平均値と比較すると</a:t>
          </a:r>
          <a:r>
            <a:rPr kumimoji="1" lang="en-US" altLang="ja-JP" sz="1100" b="0" i="0" baseline="0">
              <a:solidFill>
                <a:sysClr val="windowText" lastClr="000000"/>
              </a:solidFill>
              <a:effectLst/>
              <a:latin typeface="+mn-lt"/>
              <a:ea typeface="+mn-ea"/>
              <a:cs typeface="+mn-cs"/>
            </a:rPr>
            <a:t>1.1</a:t>
          </a:r>
          <a:r>
            <a:rPr kumimoji="1" lang="ja-JP" altLang="ja-JP" sz="1100" b="0" i="0" baseline="0">
              <a:solidFill>
                <a:sysClr val="windowText" lastClr="000000"/>
              </a:solidFill>
              <a:effectLst/>
              <a:latin typeface="+mn-lt"/>
              <a:ea typeface="+mn-ea"/>
              <a:cs typeface="+mn-cs"/>
            </a:rPr>
            <a:t>％下回っている。前年度比較における</a:t>
          </a:r>
          <a:r>
            <a:rPr kumimoji="1" lang="ja-JP" altLang="en-US" sz="1100" b="0" i="0" baseline="0">
              <a:solidFill>
                <a:sysClr val="windowText" lastClr="000000"/>
              </a:solidFill>
              <a:effectLst/>
              <a:latin typeface="+mn-lt"/>
              <a:ea typeface="+mn-ea"/>
              <a:cs typeface="+mn-cs"/>
            </a:rPr>
            <a:t>悪化</a:t>
          </a:r>
          <a:r>
            <a:rPr kumimoji="1" lang="ja-JP" altLang="ja-JP" sz="1100" b="0" i="0" baseline="0">
              <a:solidFill>
                <a:sysClr val="windowText" lastClr="000000"/>
              </a:solidFill>
              <a:effectLst/>
              <a:latin typeface="+mn-lt"/>
              <a:ea typeface="+mn-ea"/>
              <a:cs typeface="+mn-cs"/>
            </a:rPr>
            <a:t>要因は、令和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年度における単年度実質公債費比率は令和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年度と比較して、臨時財政対策債発行可能額が</a:t>
          </a:r>
          <a:r>
            <a:rPr kumimoji="1" lang="ja-JP" altLang="en-US" sz="1100" b="0" i="0" baseline="0">
              <a:solidFill>
                <a:sysClr val="windowText" lastClr="000000"/>
              </a:solidFill>
              <a:effectLst/>
              <a:latin typeface="+mn-lt"/>
              <a:ea typeface="+mn-ea"/>
              <a:cs typeface="+mn-cs"/>
            </a:rPr>
            <a:t>約</a:t>
          </a:r>
          <a:r>
            <a:rPr kumimoji="1" lang="en-US" altLang="ja-JP" sz="1100" b="0" i="0" baseline="0">
              <a:solidFill>
                <a:sysClr val="windowText" lastClr="000000"/>
              </a:solidFill>
              <a:effectLst/>
              <a:latin typeface="+mn-lt"/>
              <a:ea typeface="+mn-ea"/>
              <a:cs typeface="+mn-cs"/>
            </a:rPr>
            <a:t>45,000</a:t>
          </a:r>
          <a:r>
            <a:rPr kumimoji="1" lang="ja-JP" altLang="en-US" sz="1100" b="0" i="0" baseline="0">
              <a:solidFill>
                <a:sysClr val="windowText" lastClr="000000"/>
              </a:solidFill>
              <a:effectLst/>
              <a:latin typeface="+mn-lt"/>
              <a:ea typeface="+mn-ea"/>
              <a:cs typeface="+mn-cs"/>
            </a:rPr>
            <a:t>千円</a:t>
          </a:r>
          <a:r>
            <a:rPr kumimoji="1" lang="ja-JP" altLang="ja-JP" sz="1100" b="0" i="0" baseline="0">
              <a:solidFill>
                <a:sysClr val="windowText" lastClr="000000"/>
              </a:solidFill>
              <a:effectLst/>
              <a:latin typeface="+mn-lt"/>
              <a:ea typeface="+mn-ea"/>
              <a:cs typeface="+mn-cs"/>
            </a:rPr>
            <a:t>減少したこと</a:t>
          </a:r>
          <a:r>
            <a:rPr kumimoji="1" lang="ja-JP" altLang="en-US" sz="1100" b="0" i="0" baseline="0">
              <a:solidFill>
                <a:sysClr val="windowText" lastClr="000000"/>
              </a:solidFill>
              <a:effectLst/>
              <a:latin typeface="+mn-lt"/>
              <a:ea typeface="+mn-ea"/>
              <a:cs typeface="+mn-cs"/>
            </a:rPr>
            <a:t>による標準財政規模の縮小等により</a:t>
          </a:r>
          <a:r>
            <a:rPr kumimoji="1" lang="en-US" altLang="ja-JP" sz="1100" b="0" i="0" baseline="0">
              <a:solidFill>
                <a:sysClr val="windowText" lastClr="000000"/>
              </a:solidFill>
              <a:effectLst/>
              <a:latin typeface="+mn-lt"/>
              <a:ea typeface="+mn-ea"/>
              <a:cs typeface="+mn-cs"/>
            </a:rPr>
            <a:t>0.7</a:t>
          </a:r>
          <a:r>
            <a:rPr kumimoji="1" lang="ja-JP" altLang="ja-JP" sz="1100" b="0" i="0" baseline="0">
              <a:solidFill>
                <a:sysClr val="windowText" lastClr="000000"/>
              </a:solidFill>
              <a:effectLst/>
              <a:latin typeface="+mn-lt"/>
              <a:ea typeface="+mn-ea"/>
              <a:cs typeface="+mn-cs"/>
            </a:rPr>
            <a:t>％上昇</a:t>
          </a:r>
          <a:r>
            <a:rPr kumimoji="1" lang="ja-JP" altLang="en-US" sz="1100" b="0" i="0" baseline="0">
              <a:solidFill>
                <a:sysClr val="windowText" lastClr="000000"/>
              </a:solidFill>
              <a:effectLst/>
              <a:latin typeface="+mn-lt"/>
              <a:ea typeface="+mn-ea"/>
              <a:cs typeface="+mn-cs"/>
            </a:rPr>
            <a:t>した。</a:t>
          </a:r>
          <a:r>
            <a:rPr kumimoji="1" lang="ja-JP" altLang="ja-JP" sz="1100" b="0" i="0" baseline="0">
              <a:solidFill>
                <a:sysClr val="windowText" lastClr="000000"/>
              </a:solidFill>
              <a:effectLst/>
              <a:latin typeface="+mn-lt"/>
              <a:ea typeface="+mn-ea"/>
              <a:cs typeface="+mn-cs"/>
            </a:rPr>
            <a:t>今後においても、公債費においては高水準で推移していくことが見込まれるため、更なる改善が図れるよう、引き続き新規地方債発行の抑制に努める。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81038</xdr:rowOff>
    </xdr:to>
    <xdr:cxnSp macro="">
      <xdr:nvCxnSpPr>
        <xdr:cNvPr id="386" name="直線コネクタ 385"/>
        <xdr:cNvCxnSpPr/>
      </xdr:nvCxnSpPr>
      <xdr:spPr>
        <a:xfrm>
          <a:off x="16179800" y="69045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69548</xdr:rowOff>
    </xdr:to>
    <xdr:cxnSp macro="">
      <xdr:nvCxnSpPr>
        <xdr:cNvPr id="389" name="直線コネクタ 388"/>
        <xdr:cNvCxnSpPr/>
      </xdr:nvCxnSpPr>
      <xdr:spPr>
        <a:xfrm flipV="1">
          <a:off x="15290800" y="69045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69548</xdr:rowOff>
    </xdr:from>
    <xdr:to>
      <xdr:col>72</xdr:col>
      <xdr:colOff>203200</xdr:colOff>
      <xdr:row>40</xdr:row>
      <xdr:rowOff>104019</xdr:rowOff>
    </xdr:to>
    <xdr:cxnSp macro="">
      <xdr:nvCxnSpPr>
        <xdr:cNvPr id="392" name="直線コネクタ 391"/>
        <xdr:cNvCxnSpPr/>
      </xdr:nvCxnSpPr>
      <xdr:spPr>
        <a:xfrm flipV="1">
          <a:off x="14401800" y="69275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40</xdr:row>
      <xdr:rowOff>138491</xdr:rowOff>
    </xdr:to>
    <xdr:cxnSp macro="">
      <xdr:nvCxnSpPr>
        <xdr:cNvPr id="395" name="直線コネクタ 394"/>
        <xdr:cNvCxnSpPr/>
      </xdr:nvCxnSpPr>
      <xdr:spPr>
        <a:xfrm flipV="1">
          <a:off x="13512800" y="69620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7" name="テキスト ボックス 396"/>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399" name="テキスト ボックス 398"/>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5" name="楕円 404"/>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macro="" textlink="">
      <xdr:nvSpPr>
        <xdr:cNvPr id="406" name="公債費負担の状況該当値テキスト"/>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7" name="楕円 406"/>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8" name="テキスト ボックス 407"/>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09" name="楕円 408"/>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130525</xdr:rowOff>
    </xdr:from>
    <xdr:ext cx="762000" cy="259045"/>
    <xdr:sp macro="" textlink="">
      <xdr:nvSpPr>
        <xdr:cNvPr id="410" name="テキスト ボックス 409"/>
        <xdr:cNvSpPr txBox="1"/>
      </xdr:nvSpPr>
      <xdr:spPr>
        <a:xfrm>
          <a:off x="14909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411" name="楕円 410"/>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412" name="テキスト ボックス 411"/>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13" name="楕円 412"/>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28018</xdr:rowOff>
    </xdr:from>
    <xdr:ext cx="762000" cy="259045"/>
    <xdr:sp macro="" textlink="">
      <xdr:nvSpPr>
        <xdr:cNvPr id="414" name="テキスト ボックス 413"/>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将来負担比率は、前年度と比較して</a:t>
          </a:r>
          <a:r>
            <a:rPr kumimoji="1" lang="en-US" altLang="ja-JP" sz="1100" b="0" i="0" baseline="0">
              <a:solidFill>
                <a:sysClr val="windowText" lastClr="000000"/>
              </a:solidFill>
              <a:effectLst/>
              <a:latin typeface="+mn-lt"/>
              <a:ea typeface="+mn-ea"/>
              <a:cs typeface="+mn-cs"/>
            </a:rPr>
            <a:t>3.6</a:t>
          </a:r>
          <a:r>
            <a:rPr kumimoji="1" lang="ja-JP" altLang="ja-JP" sz="1100" b="0" i="0" baseline="0">
              <a:solidFill>
                <a:sysClr val="windowText" lastClr="000000"/>
              </a:solidFill>
              <a:effectLst/>
              <a:latin typeface="+mn-lt"/>
              <a:ea typeface="+mn-ea"/>
              <a:cs typeface="+mn-cs"/>
            </a:rPr>
            <a:t>％減少し、類似団体内平均値と比較すると</a:t>
          </a:r>
          <a:r>
            <a:rPr kumimoji="1" lang="en-US" altLang="ja-JP" sz="1100" b="0" i="0" baseline="0">
              <a:solidFill>
                <a:sysClr val="windowText" lastClr="000000"/>
              </a:solidFill>
              <a:effectLst/>
              <a:latin typeface="+mn-lt"/>
              <a:ea typeface="+mn-ea"/>
              <a:cs typeface="+mn-cs"/>
            </a:rPr>
            <a:t>13.0</a:t>
          </a:r>
          <a:r>
            <a:rPr kumimoji="1" lang="ja-JP" altLang="ja-JP" sz="1100" b="0" i="0" baseline="0">
              <a:solidFill>
                <a:sysClr val="windowText" lastClr="000000"/>
              </a:solidFill>
              <a:effectLst/>
              <a:latin typeface="+mn-lt"/>
              <a:ea typeface="+mn-ea"/>
              <a:cs typeface="+mn-cs"/>
            </a:rPr>
            <a:t>％下回っている。改善要因は、主にふるさと応援基金</a:t>
          </a:r>
          <a:r>
            <a:rPr kumimoji="1" lang="ja-JP" altLang="en-US" sz="1100" b="0" i="0" baseline="0">
              <a:solidFill>
                <a:sysClr val="windowText" lastClr="000000"/>
              </a:solidFill>
              <a:effectLst/>
              <a:latin typeface="+mn-lt"/>
              <a:ea typeface="+mn-ea"/>
              <a:cs typeface="+mn-cs"/>
            </a:rPr>
            <a:t>、公共施設等整備基金などの充当可能基金が前年度と比較して</a:t>
          </a:r>
          <a:r>
            <a:rPr kumimoji="1" lang="en-US" altLang="ja-JP" sz="1100" b="0" i="0" baseline="0">
              <a:solidFill>
                <a:sysClr val="windowText" lastClr="000000"/>
              </a:solidFill>
              <a:effectLst/>
              <a:latin typeface="+mn-lt"/>
              <a:ea typeface="+mn-ea"/>
              <a:cs typeface="+mn-cs"/>
            </a:rPr>
            <a:t>1,207,163</a:t>
          </a:r>
          <a:r>
            <a:rPr kumimoji="1" lang="ja-JP" altLang="en-US" sz="1100" b="0" i="0" baseline="0">
              <a:solidFill>
                <a:sysClr val="windowText" lastClr="000000"/>
              </a:solidFill>
              <a:effectLst/>
              <a:latin typeface="+mn-lt"/>
              <a:ea typeface="+mn-ea"/>
              <a:cs typeface="+mn-cs"/>
            </a:rPr>
            <a:t>千円増加した</a:t>
          </a:r>
          <a:r>
            <a:rPr kumimoji="1" lang="ja-JP" altLang="ja-JP" sz="1100" b="0" i="0" baseline="0">
              <a:solidFill>
                <a:sysClr val="windowText" lastClr="000000"/>
              </a:solidFill>
              <a:effectLst/>
              <a:latin typeface="+mn-lt"/>
              <a:ea typeface="+mn-ea"/>
              <a:cs typeface="+mn-cs"/>
            </a:rPr>
            <a:t>こと等により</a:t>
          </a:r>
          <a:r>
            <a:rPr kumimoji="1" lang="ja-JP" altLang="en-US" sz="1100" b="0" i="0" baseline="0">
              <a:solidFill>
                <a:sysClr val="windowText" lastClr="000000"/>
              </a:solidFill>
              <a:effectLst/>
              <a:latin typeface="+mn-lt"/>
              <a:ea typeface="+mn-ea"/>
              <a:cs typeface="+mn-cs"/>
            </a:rPr>
            <a:t>充当可能財源等が将来負担額を上回ったためである。</a:t>
          </a:r>
          <a:r>
            <a:rPr kumimoji="1" lang="ja-JP" altLang="ja-JP" sz="1100" b="0" i="0" baseline="0">
              <a:solidFill>
                <a:sysClr val="windowText" lastClr="000000"/>
              </a:solidFill>
              <a:effectLst/>
              <a:latin typeface="+mn-lt"/>
              <a:ea typeface="+mn-ea"/>
              <a:cs typeface="+mn-cs"/>
            </a:rPr>
            <a:t>しかしながら今後も充当可能基金の増加が継続していくこと</a:t>
          </a:r>
          <a:r>
            <a:rPr kumimoji="1" lang="ja-JP" altLang="en-US" sz="11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不確定であり、引き続き新規地方債発行の抑制に努める。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125730</xdr:rowOff>
    </xdr:from>
    <xdr:to>
      <xdr:col>77</xdr:col>
      <xdr:colOff>44450</xdr:colOff>
      <xdr:row>16</xdr:row>
      <xdr:rowOff>18143</xdr:rowOff>
    </xdr:to>
    <xdr:cxnSp macro="">
      <xdr:nvCxnSpPr>
        <xdr:cNvPr id="450" name="直線コネクタ 449"/>
        <xdr:cNvCxnSpPr/>
      </xdr:nvCxnSpPr>
      <xdr:spPr>
        <a:xfrm flipV="1">
          <a:off x="15290800" y="2354580"/>
          <a:ext cx="889000" cy="40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1" name="将来負担の状況平均値テキスト"/>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18143</xdr:rowOff>
    </xdr:from>
    <xdr:to>
      <xdr:col>72</xdr:col>
      <xdr:colOff>203200</xdr:colOff>
      <xdr:row>18</xdr:row>
      <xdr:rowOff>25702</xdr:rowOff>
    </xdr:to>
    <xdr:cxnSp macro="">
      <xdr:nvCxnSpPr>
        <xdr:cNvPr id="453" name="直線コネクタ 452"/>
        <xdr:cNvCxnSpPr/>
      </xdr:nvCxnSpPr>
      <xdr:spPr>
        <a:xfrm flipV="1">
          <a:off x="14401800" y="2761343"/>
          <a:ext cx="889000" cy="35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5" name="テキスト ボックス 454"/>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25702</xdr:rowOff>
    </xdr:from>
    <xdr:to>
      <xdr:col>68</xdr:col>
      <xdr:colOff>152400</xdr:colOff>
      <xdr:row>18</xdr:row>
      <xdr:rowOff>133713</xdr:rowOff>
    </xdr:to>
    <xdr:cxnSp macro="">
      <xdr:nvCxnSpPr>
        <xdr:cNvPr id="456" name="直線コネクタ 455"/>
        <xdr:cNvCxnSpPr/>
      </xdr:nvCxnSpPr>
      <xdr:spPr>
        <a:xfrm flipV="1">
          <a:off x="13512800" y="3111802"/>
          <a:ext cx="8890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167519</xdr:rowOff>
    </xdr:from>
    <xdr:to>
      <xdr:col>68</xdr:col>
      <xdr:colOff>203200</xdr:colOff>
      <xdr:row>16</xdr:row>
      <xdr:rowOff>97669</xdr:rowOff>
    </xdr:to>
    <xdr:sp macro="" textlink="">
      <xdr:nvSpPr>
        <xdr:cNvPr id="459" name="フローチャート: 判断 458"/>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60" name="テキスト ボックス 459"/>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83397</xdr:rowOff>
    </xdr:from>
    <xdr:to>
      <xdr:col>64</xdr:col>
      <xdr:colOff>152400</xdr:colOff>
      <xdr:row>17</xdr:row>
      <xdr:rowOff>13547</xdr:rowOff>
    </xdr:to>
    <xdr:sp macro="" textlink="">
      <xdr:nvSpPr>
        <xdr:cNvPr id="461" name="フローチャート: 判断 460"/>
        <xdr:cNvSpPr/>
      </xdr:nvSpPr>
      <xdr:spPr>
        <a:xfrm>
          <a:off x="134620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23724</xdr:rowOff>
    </xdr:from>
    <xdr:ext cx="762000" cy="259045"/>
    <xdr:sp macro="" textlink="">
      <xdr:nvSpPr>
        <xdr:cNvPr id="462" name="テキスト ボックス 461"/>
        <xdr:cNvSpPr txBox="1"/>
      </xdr:nvSpPr>
      <xdr:spPr>
        <a:xfrm>
          <a:off x="13131800" y="25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74930</xdr:rowOff>
    </xdr:from>
    <xdr:to>
      <xdr:col>77</xdr:col>
      <xdr:colOff>95250</xdr:colOff>
      <xdr:row>14</xdr:row>
      <xdr:rowOff>5080</xdr:rowOff>
    </xdr:to>
    <xdr:sp macro="" textlink="">
      <xdr:nvSpPr>
        <xdr:cNvPr id="468" name="楕円 467"/>
        <xdr:cNvSpPr/>
      </xdr:nvSpPr>
      <xdr:spPr>
        <a:xfrm>
          <a:off x="16129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15257</xdr:rowOff>
    </xdr:from>
    <xdr:ext cx="736600" cy="259045"/>
    <xdr:sp macro="" textlink="">
      <xdr:nvSpPr>
        <xdr:cNvPr id="469" name="テキスト ボックス 468"/>
        <xdr:cNvSpPr txBox="1"/>
      </xdr:nvSpPr>
      <xdr:spPr>
        <a:xfrm>
          <a:off x="15798800" y="207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138793</xdr:rowOff>
    </xdr:from>
    <xdr:to>
      <xdr:col>73</xdr:col>
      <xdr:colOff>44450</xdr:colOff>
      <xdr:row>16</xdr:row>
      <xdr:rowOff>68943</xdr:rowOff>
    </xdr:to>
    <xdr:sp macro="" textlink="">
      <xdr:nvSpPr>
        <xdr:cNvPr id="470" name="楕円 469"/>
        <xdr:cNvSpPr/>
      </xdr:nvSpPr>
      <xdr:spPr>
        <a:xfrm>
          <a:off x="15240000" y="27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53720</xdr:rowOff>
    </xdr:from>
    <xdr:ext cx="762000" cy="259045"/>
    <xdr:sp macro="" textlink="">
      <xdr:nvSpPr>
        <xdr:cNvPr id="471" name="テキスト ボックス 470"/>
        <xdr:cNvSpPr txBox="1"/>
      </xdr:nvSpPr>
      <xdr:spPr>
        <a:xfrm>
          <a:off x="14909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146352</xdr:rowOff>
    </xdr:from>
    <xdr:to>
      <xdr:col>68</xdr:col>
      <xdr:colOff>203200</xdr:colOff>
      <xdr:row>18</xdr:row>
      <xdr:rowOff>76502</xdr:rowOff>
    </xdr:to>
    <xdr:sp macro="" textlink="">
      <xdr:nvSpPr>
        <xdr:cNvPr id="472" name="楕円 471"/>
        <xdr:cNvSpPr/>
      </xdr:nvSpPr>
      <xdr:spPr>
        <a:xfrm>
          <a:off x="14351000" y="30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61279</xdr:rowOff>
    </xdr:from>
    <xdr:ext cx="762000" cy="259045"/>
    <xdr:sp macro="" textlink="">
      <xdr:nvSpPr>
        <xdr:cNvPr id="473" name="テキスト ボックス 472"/>
        <xdr:cNvSpPr txBox="1"/>
      </xdr:nvSpPr>
      <xdr:spPr>
        <a:xfrm>
          <a:off x="14020800" y="314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82913</xdr:rowOff>
    </xdr:from>
    <xdr:to>
      <xdr:col>64</xdr:col>
      <xdr:colOff>152400</xdr:colOff>
      <xdr:row>19</xdr:row>
      <xdr:rowOff>13063</xdr:rowOff>
    </xdr:to>
    <xdr:sp macro="" textlink="">
      <xdr:nvSpPr>
        <xdr:cNvPr id="474" name="楕円 473"/>
        <xdr:cNvSpPr/>
      </xdr:nvSpPr>
      <xdr:spPr>
        <a:xfrm>
          <a:off x="13462000" y="31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169290</xdr:rowOff>
    </xdr:from>
    <xdr:ext cx="762000" cy="259045"/>
    <xdr:sp macro="" textlink="">
      <xdr:nvSpPr>
        <xdr:cNvPr id="475" name="テキスト ボックス 474"/>
        <xdr:cNvSpPr txBox="1"/>
      </xdr:nvSpPr>
      <xdr:spPr>
        <a:xfrm>
          <a:off x="13131800" y="325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15,663
15,451
93.96
18,923,598
18,613,058
44,596
5,466,249
7,840,326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人件費における経常収支比率は、前年度と比較し</a:t>
          </a:r>
          <a:r>
            <a:rPr kumimoji="1" lang="en-US" altLang="ja-JP" sz="1100" b="0" i="0" baseline="0">
              <a:solidFill>
                <a:sysClr val="windowText" lastClr="000000"/>
              </a:solidFill>
              <a:effectLst/>
              <a:latin typeface="+mn-lt"/>
              <a:ea typeface="+mn-ea"/>
              <a:cs typeface="+mn-cs"/>
            </a:rPr>
            <a:t>1.6</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し、類似団体内平均値と比較すると、</a:t>
          </a:r>
          <a:r>
            <a:rPr kumimoji="1" lang="en-US" altLang="ja-JP" sz="1100" b="0" i="0" baseline="0">
              <a:solidFill>
                <a:sysClr val="windowText" lastClr="000000"/>
              </a:solidFill>
              <a:effectLst/>
              <a:latin typeface="+mn-lt"/>
              <a:ea typeface="+mn-ea"/>
              <a:cs typeface="+mn-cs"/>
            </a:rPr>
            <a:t>8.4</a:t>
          </a:r>
          <a:r>
            <a:rPr kumimoji="1" lang="ja-JP" altLang="ja-JP" sz="1100" b="0" i="0" baseline="0">
              <a:solidFill>
                <a:sysClr val="windowText" lastClr="000000"/>
              </a:solidFill>
              <a:effectLst/>
              <a:latin typeface="+mn-lt"/>
              <a:ea typeface="+mn-ea"/>
              <a:cs typeface="+mn-cs"/>
            </a:rPr>
            <a:t>％上回っている。前年度比較における</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要因は、</a:t>
          </a:r>
          <a:r>
            <a:rPr kumimoji="1" lang="ja-JP" altLang="en-US" sz="1100" b="0" i="0" baseline="0">
              <a:solidFill>
                <a:sysClr val="windowText" lastClr="000000"/>
              </a:solidFill>
              <a:effectLst/>
              <a:latin typeface="+mn-lt"/>
              <a:ea typeface="+mn-ea"/>
              <a:cs typeface="+mn-cs"/>
            </a:rPr>
            <a:t>定期昇給に伴うものや人員増加による</a:t>
          </a:r>
          <a:r>
            <a:rPr kumimoji="1" lang="ja-JP" altLang="ja-JP" sz="1100" b="0" i="0" baseline="0">
              <a:solidFill>
                <a:sysClr val="windowText" lastClr="000000"/>
              </a:solidFill>
              <a:effectLst/>
              <a:latin typeface="+mn-lt"/>
              <a:ea typeface="+mn-ea"/>
              <a:cs typeface="+mn-cs"/>
            </a:rPr>
            <a:t>経常経費充当一般財源の</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があり前年度比で</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した。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依然として類似団体の比較において平均を大きく上回っているが、保育所職員等の直接雇用による人件費を含んでいることから、引き続き適正な定員管理の推進に努める。 </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74422</xdr:rowOff>
    </xdr:to>
    <xdr:cxnSp macro="">
      <xdr:nvCxnSpPr>
        <xdr:cNvPr id="64" name="直線コネクタ 63"/>
        <xdr:cNvCxnSpPr/>
      </xdr:nvCxnSpPr>
      <xdr:spPr>
        <a:xfrm>
          <a:off x="3987800" y="66878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46990</xdr:rowOff>
    </xdr:to>
    <xdr:cxnSp macro="">
      <xdr:nvCxnSpPr>
        <xdr:cNvPr id="67" name="直線コネクタ 66"/>
        <xdr:cNvCxnSpPr/>
      </xdr:nvCxnSpPr>
      <xdr:spPr>
        <a:xfrm flipV="1">
          <a:off x="3098800" y="668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39</xdr:row>
      <xdr:rowOff>106426</xdr:rowOff>
    </xdr:to>
    <xdr:cxnSp macro="">
      <xdr:nvCxnSpPr>
        <xdr:cNvPr id="70" name="直線コネクタ 69"/>
        <xdr:cNvCxnSpPr/>
      </xdr:nvCxnSpPr>
      <xdr:spPr>
        <a:xfrm flipV="1">
          <a:off x="2209800" y="67335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78994</xdr:rowOff>
    </xdr:from>
    <xdr:to>
      <xdr:col>11</xdr:col>
      <xdr:colOff>9525</xdr:colOff>
      <xdr:row>39</xdr:row>
      <xdr:rowOff>106426</xdr:rowOff>
    </xdr:to>
    <xdr:cxnSp macro="">
      <xdr:nvCxnSpPr>
        <xdr:cNvPr id="73" name="直線コネクタ 72"/>
        <xdr:cNvCxnSpPr/>
      </xdr:nvCxnSpPr>
      <xdr:spPr>
        <a:xfrm>
          <a:off x="1320800" y="67655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51054</xdr:rowOff>
    </xdr:from>
    <xdr:to>
      <xdr:col>11</xdr:col>
      <xdr:colOff>60325</xdr:colOff>
      <xdr:row>37</xdr:row>
      <xdr:rowOff>152654</xdr:rowOff>
    </xdr:to>
    <xdr:sp macro="" textlink="">
      <xdr:nvSpPr>
        <xdr:cNvPr id="74" name="フローチャート: 判断 73"/>
        <xdr:cNvSpPr/>
      </xdr:nvSpPr>
      <xdr:spPr>
        <a:xfrm>
          <a:off x="2159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162831</xdr:rowOff>
    </xdr:from>
    <xdr:ext cx="762000" cy="259045"/>
    <xdr:sp macro="" textlink="">
      <xdr:nvSpPr>
        <xdr:cNvPr id="75" name="テキスト ボックス 74"/>
        <xdr:cNvSpPr txBox="1"/>
      </xdr:nvSpPr>
      <xdr:spPr>
        <a:xfrm>
          <a:off x="1828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23622</xdr:rowOff>
    </xdr:from>
    <xdr:to>
      <xdr:col>24</xdr:col>
      <xdr:colOff>76200</xdr:colOff>
      <xdr:row>39</xdr:row>
      <xdr:rowOff>125222</xdr:rowOff>
    </xdr:to>
    <xdr:sp macro="" textlink="">
      <xdr:nvSpPr>
        <xdr:cNvPr id="83" name="楕円 82"/>
        <xdr:cNvSpPr/>
      </xdr:nvSpPr>
      <xdr:spPr>
        <a:xfrm>
          <a:off x="4775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167149</xdr:rowOff>
    </xdr:from>
    <xdr:ext cx="762000" cy="259045"/>
    <xdr:sp macro="" textlink="">
      <xdr:nvSpPr>
        <xdr:cNvPr id="84" name="人件費該当値テキスト"/>
        <xdr:cNvSpPr txBox="1"/>
      </xdr:nvSpPr>
      <xdr:spPr>
        <a:xfrm>
          <a:off x="4914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5" name="楕円 84"/>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6" name="テキスト ボックス 85"/>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7" name="楕円 86"/>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88" name="テキスト ボックス 87"/>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55626</xdr:rowOff>
    </xdr:from>
    <xdr:to>
      <xdr:col>11</xdr:col>
      <xdr:colOff>60325</xdr:colOff>
      <xdr:row>39</xdr:row>
      <xdr:rowOff>157226</xdr:rowOff>
    </xdr:to>
    <xdr:sp macro="" textlink="">
      <xdr:nvSpPr>
        <xdr:cNvPr id="89" name="楕円 88"/>
        <xdr:cNvSpPr/>
      </xdr:nvSpPr>
      <xdr:spPr>
        <a:xfrm>
          <a:off x="2159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142003</xdr:rowOff>
    </xdr:from>
    <xdr:ext cx="762000" cy="259045"/>
    <xdr:sp macro="" textlink="">
      <xdr:nvSpPr>
        <xdr:cNvPr id="90" name="テキスト ボックス 89"/>
        <xdr:cNvSpPr txBox="1"/>
      </xdr:nvSpPr>
      <xdr:spPr>
        <a:xfrm>
          <a:off x="1828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28194</xdr:rowOff>
    </xdr:from>
    <xdr:to>
      <xdr:col>6</xdr:col>
      <xdr:colOff>171450</xdr:colOff>
      <xdr:row>39</xdr:row>
      <xdr:rowOff>129794</xdr:rowOff>
    </xdr:to>
    <xdr:sp macro="" textlink="">
      <xdr:nvSpPr>
        <xdr:cNvPr id="91" name="楕円 90"/>
        <xdr:cNvSpPr/>
      </xdr:nvSpPr>
      <xdr:spPr>
        <a:xfrm>
          <a:off x="1270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114571</xdr:rowOff>
    </xdr:from>
    <xdr:ext cx="762000" cy="259045"/>
    <xdr:sp macro="" textlink="">
      <xdr:nvSpPr>
        <xdr:cNvPr id="92" name="テキスト ボックス 91"/>
        <xdr:cNvSpPr txBox="1"/>
      </xdr:nvSpPr>
      <xdr:spPr>
        <a:xfrm>
          <a:off x="939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物件費における経常収支比率は、前年度と比較し</a:t>
          </a:r>
          <a:r>
            <a:rPr kumimoji="1" lang="en-US" altLang="ja-JP" sz="1100" b="0" i="0" baseline="0">
              <a:solidFill>
                <a:sysClr val="windowText" lastClr="000000"/>
              </a:solidFill>
              <a:effectLst/>
              <a:latin typeface="+mn-lt"/>
              <a:ea typeface="+mn-ea"/>
              <a:cs typeface="+mn-cs"/>
            </a:rPr>
            <a:t>1.8</a:t>
          </a:r>
          <a:r>
            <a:rPr kumimoji="1" lang="ja-JP" altLang="ja-JP" sz="1100" b="0" i="0" baseline="0">
              <a:solidFill>
                <a:sysClr val="windowText" lastClr="000000"/>
              </a:solidFill>
              <a:effectLst/>
              <a:latin typeface="+mn-lt"/>
              <a:ea typeface="+mn-ea"/>
              <a:cs typeface="+mn-cs"/>
            </a:rPr>
            <a:t>％増加し、類似団体内平均値と比較すると、</a:t>
          </a:r>
          <a:r>
            <a:rPr kumimoji="1" lang="en-US" altLang="ja-JP" sz="1100" b="0" i="0" baseline="0">
              <a:solidFill>
                <a:sysClr val="windowText" lastClr="000000"/>
              </a:solidFill>
              <a:effectLst/>
              <a:latin typeface="+mn-lt"/>
              <a:ea typeface="+mn-ea"/>
              <a:cs typeface="+mn-cs"/>
            </a:rPr>
            <a:t>5.4</a:t>
          </a:r>
          <a:r>
            <a:rPr kumimoji="1" lang="ja-JP" altLang="ja-JP" sz="1100" b="0" i="0" baseline="0">
              <a:solidFill>
                <a:sysClr val="windowText" lastClr="000000"/>
              </a:solidFill>
              <a:effectLst/>
              <a:latin typeface="+mn-lt"/>
              <a:ea typeface="+mn-ea"/>
              <a:cs typeface="+mn-cs"/>
            </a:rPr>
            <a:t>％上回っている。前年度比較における増加要因は、委託事業内容の増加による委託料及び物価高騰等による需用費の増加による経常経費充当一般財源の増加によるものと考えられる。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物件費は年々増加傾向にあり、また今後も物価高騰の影響が見込まれることから、事務事業の見直し等により一層の内部コスト削減に努める。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19</xdr:row>
      <xdr:rowOff>46990</xdr:rowOff>
    </xdr:to>
    <xdr:cxnSp macro="">
      <xdr:nvCxnSpPr>
        <xdr:cNvPr id="125" name="直線コネクタ 124"/>
        <xdr:cNvCxnSpPr/>
      </xdr:nvCxnSpPr>
      <xdr:spPr>
        <a:xfrm>
          <a:off x="15671800" y="31673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81280</xdr:rowOff>
    </xdr:to>
    <xdr:cxnSp macro="">
      <xdr:nvCxnSpPr>
        <xdr:cNvPr id="128" name="直線コネクタ 127"/>
        <xdr:cNvCxnSpPr/>
      </xdr:nvCxnSpPr>
      <xdr:spPr>
        <a:xfrm>
          <a:off x="14782800" y="30073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12700</xdr:rowOff>
    </xdr:to>
    <xdr:cxnSp macro="">
      <xdr:nvCxnSpPr>
        <xdr:cNvPr id="131" name="直線コネクタ 130"/>
        <xdr:cNvCxnSpPr/>
      </xdr:nvCxnSpPr>
      <xdr:spPr>
        <a:xfrm flipV="1">
          <a:off x="13893800" y="3007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66040</xdr:rowOff>
    </xdr:to>
    <xdr:cxnSp macro="">
      <xdr:nvCxnSpPr>
        <xdr:cNvPr id="134" name="直線コネクタ 133"/>
        <xdr:cNvCxnSpPr/>
      </xdr:nvCxnSpPr>
      <xdr:spPr>
        <a:xfrm flipV="1">
          <a:off x="13004800" y="3098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4" name="楕円 143"/>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5"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6" name="楕円 145"/>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7" name="テキスト ボックス 146"/>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8" name="楕円 147"/>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9" name="テキスト ボックス 148"/>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0" name="楕円 149"/>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1" name="テキスト ボックス 150"/>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2" name="楕円 151"/>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3" name="テキスト ボックス 152"/>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　扶助費における経常収支比率は、前年度と比較し</a:t>
          </a:r>
          <a:r>
            <a:rPr kumimoji="1" lang="en-US" altLang="ja-JP" sz="1100" b="0" i="0" baseline="0">
              <a:solidFill>
                <a:sysClr val="windowText" lastClr="000000"/>
              </a:solidFill>
              <a:effectLst/>
              <a:latin typeface="+mn-lt"/>
              <a:ea typeface="+mn-ea"/>
              <a:cs typeface="+mn-cs"/>
            </a:rPr>
            <a:t>0.9</a:t>
          </a:r>
          <a:r>
            <a:rPr kumimoji="1" lang="ja-JP" altLang="ja-JP" sz="1100" b="0" i="0" baseline="0">
              <a:solidFill>
                <a:sysClr val="windowText" lastClr="000000"/>
              </a:solidFill>
              <a:effectLst/>
              <a:latin typeface="+mn-lt"/>
              <a:ea typeface="+mn-ea"/>
              <a:cs typeface="+mn-cs"/>
            </a:rPr>
            <a:t>％増加し、類似団体内平均値と比較すると、</a:t>
          </a:r>
          <a:r>
            <a:rPr kumimoji="1" lang="en-US" altLang="ja-JP" sz="1100" b="0" i="0" baseline="0">
              <a:solidFill>
                <a:sysClr val="windowText" lastClr="000000"/>
              </a:solidFill>
              <a:effectLst/>
              <a:latin typeface="+mn-lt"/>
              <a:ea typeface="+mn-ea"/>
              <a:cs typeface="+mn-cs"/>
            </a:rPr>
            <a:t>4.0</a:t>
          </a:r>
          <a:r>
            <a:rPr kumimoji="1" lang="ja-JP" altLang="ja-JP" sz="1100" b="0" i="0" baseline="0">
              <a:solidFill>
                <a:sysClr val="windowText" lastClr="000000"/>
              </a:solidFill>
              <a:effectLst/>
              <a:latin typeface="+mn-lt"/>
              <a:ea typeface="+mn-ea"/>
              <a:cs typeface="+mn-cs"/>
            </a:rPr>
            <a:t>ポイント下回っている。前年度比較における増加要因は、</a:t>
          </a:r>
          <a:r>
            <a:rPr kumimoji="1" lang="ja-JP" altLang="en-US" sz="1100" b="0" i="0" baseline="0">
              <a:solidFill>
                <a:sysClr val="windowText" lastClr="000000"/>
              </a:solidFill>
              <a:effectLst/>
              <a:latin typeface="+mn-lt"/>
              <a:ea typeface="+mn-ea"/>
              <a:cs typeface="+mn-cs"/>
            </a:rPr>
            <a:t>生活保護費の増加や子ども医療費助成事業</a:t>
          </a:r>
          <a:r>
            <a:rPr kumimoji="1" lang="ja-JP" altLang="ja-JP" sz="1100" b="0" i="0" baseline="0">
              <a:solidFill>
                <a:sysClr val="windowText" lastClr="000000"/>
              </a:solidFill>
              <a:effectLst/>
              <a:latin typeface="+mn-lt"/>
              <a:ea typeface="+mn-ea"/>
              <a:cs typeface="+mn-cs"/>
            </a:rPr>
            <a:t>の経常経費充当一般財源の増加によるものと考えられる。今後は受給資格の審査等、より一層の適正化を図ることによって執行経費の適正化に努める。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127000</xdr:rowOff>
    </xdr:from>
    <xdr:to>
      <xdr:col>24</xdr:col>
      <xdr:colOff>25400</xdr:colOff>
      <xdr:row>61</xdr:row>
      <xdr:rowOff>8890</xdr:rowOff>
    </xdr:to>
    <xdr:cxnSp macro="">
      <xdr:nvCxnSpPr>
        <xdr:cNvPr id="180" name="直線コネクタ 179"/>
        <xdr:cNvCxnSpPr/>
      </xdr:nvCxnSpPr>
      <xdr:spPr>
        <a:xfrm flipV="1">
          <a:off x="4826000" y="938530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152417</xdr:rowOff>
    </xdr:from>
    <xdr:ext cx="762000" cy="259045"/>
    <xdr:sp macro="" textlink="">
      <xdr:nvSpPr>
        <xdr:cNvPr id="181"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xdr:rowOff>
    </xdr:from>
    <xdr:to>
      <xdr:col>24</xdr:col>
      <xdr:colOff>114300</xdr:colOff>
      <xdr:row>61</xdr:row>
      <xdr:rowOff>8890</xdr:rowOff>
    </xdr:to>
    <xdr:cxnSp macro="">
      <xdr:nvCxnSpPr>
        <xdr:cNvPr id="182" name="直線コネクタ 181"/>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41927</xdr:rowOff>
    </xdr:from>
    <xdr:ext cx="762000" cy="259045"/>
    <xdr:sp macro="" textlink="">
      <xdr:nvSpPr>
        <xdr:cNvPr id="183"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127000</xdr:rowOff>
    </xdr:from>
    <xdr:to>
      <xdr:col>24</xdr:col>
      <xdr:colOff>114300</xdr:colOff>
      <xdr:row>54</xdr:row>
      <xdr:rowOff>127000</xdr:rowOff>
    </xdr:to>
    <xdr:cxnSp macro="">
      <xdr:nvCxnSpPr>
        <xdr:cNvPr id="184" name="直線コネクタ 183"/>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138430</xdr:rowOff>
    </xdr:to>
    <xdr:cxnSp macro="">
      <xdr:nvCxnSpPr>
        <xdr:cNvPr id="185" name="直線コネクタ 184"/>
        <xdr:cNvCxnSpPr/>
      </xdr:nvCxnSpPr>
      <xdr:spPr>
        <a:xfrm>
          <a:off x="3987800" y="9499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86"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87" name="フローチャート: 判断 186"/>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69850</xdr:rowOff>
    </xdr:to>
    <xdr:cxnSp macro="">
      <xdr:nvCxnSpPr>
        <xdr:cNvPr id="188" name="直線コネクタ 187"/>
        <xdr:cNvCxnSpPr/>
      </xdr:nvCxnSpPr>
      <xdr:spPr>
        <a:xfrm>
          <a:off x="3098800" y="9438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xdr:rowOff>
    </xdr:from>
    <xdr:to>
      <xdr:col>20</xdr:col>
      <xdr:colOff>38100</xdr:colOff>
      <xdr:row>57</xdr:row>
      <xdr:rowOff>113030</xdr:rowOff>
    </xdr:to>
    <xdr:sp macro="" textlink="">
      <xdr:nvSpPr>
        <xdr:cNvPr id="189" name="フローチャート: 判断 188"/>
        <xdr:cNvSpPr/>
      </xdr:nvSpPr>
      <xdr:spPr>
        <a:xfrm>
          <a:off x="3937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97807</xdr:rowOff>
    </xdr:from>
    <xdr:ext cx="736600" cy="259045"/>
    <xdr:sp macro="" textlink="">
      <xdr:nvSpPr>
        <xdr:cNvPr id="190" name="テキスト ボックス 189"/>
        <xdr:cNvSpPr txBox="1"/>
      </xdr:nvSpPr>
      <xdr:spPr>
        <a:xfrm>
          <a:off x="3606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96520</xdr:rowOff>
    </xdr:from>
    <xdr:to>
      <xdr:col>15</xdr:col>
      <xdr:colOff>98425</xdr:colOff>
      <xdr:row>55</xdr:row>
      <xdr:rowOff>8890</xdr:rowOff>
    </xdr:to>
    <xdr:cxnSp macro="">
      <xdr:nvCxnSpPr>
        <xdr:cNvPr id="191" name="直線コネクタ 190"/>
        <xdr:cNvCxnSpPr/>
      </xdr:nvCxnSpPr>
      <xdr:spPr>
        <a:xfrm>
          <a:off x="2209800" y="9354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20320</xdr:rowOff>
    </xdr:from>
    <xdr:to>
      <xdr:col>11</xdr:col>
      <xdr:colOff>9525</xdr:colOff>
      <xdr:row>54</xdr:row>
      <xdr:rowOff>96520</xdr:rowOff>
    </xdr:to>
    <xdr:cxnSp macro="">
      <xdr:nvCxnSpPr>
        <xdr:cNvPr id="194" name="直線コネクタ 193"/>
        <xdr:cNvCxnSpPr/>
      </xdr:nvCxnSpPr>
      <xdr:spPr>
        <a:xfrm>
          <a:off x="1320800" y="9278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68580</xdr:rowOff>
    </xdr:from>
    <xdr:to>
      <xdr:col>11</xdr:col>
      <xdr:colOff>60325</xdr:colOff>
      <xdr:row>56</xdr:row>
      <xdr:rowOff>170180</xdr:rowOff>
    </xdr:to>
    <xdr:sp macro="" textlink="">
      <xdr:nvSpPr>
        <xdr:cNvPr id="195" name="フローチャート: 判断 194"/>
        <xdr:cNvSpPr/>
      </xdr:nvSpPr>
      <xdr:spPr>
        <a:xfrm>
          <a:off x="2159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154957</xdr:rowOff>
    </xdr:from>
    <xdr:ext cx="762000" cy="259045"/>
    <xdr:sp macro="" textlink="">
      <xdr:nvSpPr>
        <xdr:cNvPr id="196" name="テキスト ボックス 195"/>
        <xdr:cNvSpPr txBox="1"/>
      </xdr:nvSpPr>
      <xdr:spPr>
        <a:xfrm>
          <a:off x="1828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7" name="フローチャート: 判断 196"/>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198" name="テキスト ボックス 197"/>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4" name="楕円 203"/>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5" name="扶助費該当値テキスト"/>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08" name="楕円 207"/>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09" name="テキスト ボックス 208"/>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45720</xdr:rowOff>
    </xdr:from>
    <xdr:to>
      <xdr:col>11</xdr:col>
      <xdr:colOff>60325</xdr:colOff>
      <xdr:row>54</xdr:row>
      <xdr:rowOff>147320</xdr:rowOff>
    </xdr:to>
    <xdr:sp macro="" textlink="">
      <xdr:nvSpPr>
        <xdr:cNvPr id="210" name="楕円 209"/>
        <xdr:cNvSpPr/>
      </xdr:nvSpPr>
      <xdr:spPr>
        <a:xfrm>
          <a:off x="2159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157497</xdr:rowOff>
    </xdr:from>
    <xdr:ext cx="762000" cy="259045"/>
    <xdr:sp macro="" textlink="">
      <xdr:nvSpPr>
        <xdr:cNvPr id="211" name="テキスト ボックス 210"/>
        <xdr:cNvSpPr txBox="1"/>
      </xdr:nvSpPr>
      <xdr:spPr>
        <a:xfrm>
          <a:off x="1828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140970</xdr:rowOff>
    </xdr:from>
    <xdr:to>
      <xdr:col>6</xdr:col>
      <xdr:colOff>171450</xdr:colOff>
      <xdr:row>54</xdr:row>
      <xdr:rowOff>71120</xdr:rowOff>
    </xdr:to>
    <xdr:sp macro="" textlink="">
      <xdr:nvSpPr>
        <xdr:cNvPr id="212" name="楕円 211"/>
        <xdr:cNvSpPr/>
      </xdr:nvSpPr>
      <xdr:spPr>
        <a:xfrm>
          <a:off x="1270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81297</xdr:rowOff>
    </xdr:from>
    <xdr:ext cx="762000" cy="259045"/>
    <xdr:sp macro="" textlink="">
      <xdr:nvSpPr>
        <xdr:cNvPr id="213" name="テキスト ボックス 212"/>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その他における経常収支比率は、前年度と比較し</a:t>
          </a:r>
          <a:r>
            <a:rPr kumimoji="1" lang="en-US" altLang="ja-JP" sz="1100" b="0" i="0" baseline="0">
              <a:solidFill>
                <a:sysClr val="windowText" lastClr="000000"/>
              </a:solidFill>
              <a:effectLst/>
              <a:latin typeface="+mn-lt"/>
              <a:ea typeface="+mn-ea"/>
              <a:cs typeface="+mn-cs"/>
            </a:rPr>
            <a:t>0.6</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し、類似団体内平均値と比較すると、</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％上回っている。前年度比較における</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要因は、経常的</a:t>
          </a:r>
          <a:r>
            <a:rPr kumimoji="1" lang="ja-JP" altLang="en-US" sz="1100" b="0" i="0" baseline="0">
              <a:solidFill>
                <a:sysClr val="windowText" lastClr="000000"/>
              </a:solidFill>
              <a:effectLst/>
              <a:latin typeface="+mn-lt"/>
              <a:ea typeface="+mn-ea"/>
              <a:cs typeface="+mn-cs"/>
            </a:rPr>
            <a:t>な繰出金</a:t>
          </a:r>
          <a:r>
            <a:rPr kumimoji="1" lang="ja-JP" altLang="ja-JP" sz="1100" b="0" i="0" baseline="0">
              <a:solidFill>
                <a:sysClr val="windowText" lastClr="000000"/>
              </a:solidFill>
              <a:effectLst/>
              <a:latin typeface="+mn-lt"/>
              <a:ea typeface="+mn-ea"/>
              <a:cs typeface="+mn-cs"/>
            </a:rPr>
            <a:t>が</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したことによる経常経費充当一般財源の</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によるものと考えられ、一方、</a:t>
          </a:r>
          <a:r>
            <a:rPr kumimoji="1" lang="ja-JP" altLang="en-US" sz="1100" b="0" i="0" baseline="0">
              <a:solidFill>
                <a:sysClr val="windowText" lastClr="000000"/>
              </a:solidFill>
              <a:effectLst/>
              <a:latin typeface="+mn-lt"/>
              <a:ea typeface="+mn-ea"/>
              <a:cs typeface="+mn-cs"/>
            </a:rPr>
            <a:t>維持補修費は減少</a:t>
          </a:r>
          <a:r>
            <a:rPr kumimoji="1" lang="ja-JP" altLang="ja-JP" sz="1100" b="0" i="0" baseline="0">
              <a:solidFill>
                <a:sysClr val="windowText" lastClr="000000"/>
              </a:solidFill>
              <a:effectLst/>
              <a:latin typeface="+mn-lt"/>
              <a:ea typeface="+mn-ea"/>
              <a:cs typeface="+mn-cs"/>
            </a:rPr>
            <a:t>しているが、その他全体では</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3" name="直線コネクタ 242"/>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6"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47" name="直線コネクタ 246"/>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146050</xdr:rowOff>
    </xdr:to>
    <xdr:cxnSp macro="">
      <xdr:nvCxnSpPr>
        <xdr:cNvPr id="248" name="直線コネクタ 247"/>
        <xdr:cNvCxnSpPr/>
      </xdr:nvCxnSpPr>
      <xdr:spPr>
        <a:xfrm>
          <a:off x="15671800" y="9853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49"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0" name="フローチャート: 判断 249"/>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113393</xdr:rowOff>
    </xdr:to>
    <xdr:cxnSp macro="">
      <xdr:nvCxnSpPr>
        <xdr:cNvPr id="251" name="直線コネクタ 250"/>
        <xdr:cNvCxnSpPr/>
      </xdr:nvCxnSpPr>
      <xdr:spPr>
        <a:xfrm flipV="1">
          <a:off x="14782800" y="9853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2" name="フローチャート: 判断 251"/>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3" name="テキスト ボックス 252"/>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113393</xdr:rowOff>
    </xdr:to>
    <xdr:cxnSp macro="">
      <xdr:nvCxnSpPr>
        <xdr:cNvPr id="254" name="直線コネクタ 253"/>
        <xdr:cNvCxnSpPr/>
      </xdr:nvCxnSpPr>
      <xdr:spPr>
        <a:xfrm>
          <a:off x="13893800" y="987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5" name="フローチャート: 判断 254"/>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6" name="テキスト ボックス 255"/>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58</xdr:row>
      <xdr:rowOff>7257</xdr:rowOff>
    </xdr:to>
    <xdr:cxnSp macro="">
      <xdr:nvCxnSpPr>
        <xdr:cNvPr id="257" name="直線コネクタ 256"/>
        <xdr:cNvCxnSpPr/>
      </xdr:nvCxnSpPr>
      <xdr:spPr>
        <a:xfrm flipV="1">
          <a:off x="13004800" y="987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8" name="フローチャート: 判断 257"/>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59" name="テキスト ボックス 258"/>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0" name="フローチャート: 判断 259"/>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1" name="テキスト ボックス 260"/>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7" name="楕円 266"/>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8"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69" name="楕円 268"/>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0" name="テキスト ボックス 269"/>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1" name="楕円 270"/>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2" name="テキスト ボックス 271"/>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3" name="楕円 272"/>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138084</xdr:rowOff>
    </xdr:from>
    <xdr:ext cx="762000" cy="259045"/>
    <xdr:sp macro="" textlink="">
      <xdr:nvSpPr>
        <xdr:cNvPr id="274" name="テキスト ボックス 273"/>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5" name="楕円 274"/>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76" name="テキスト ボックス 275"/>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補助費等における経常収支比率は、前年度と比較し</a:t>
          </a:r>
          <a:r>
            <a:rPr kumimoji="1" lang="en-US" altLang="ja-JP" sz="1100" b="0" i="0" baseline="0">
              <a:solidFill>
                <a:sysClr val="windowText" lastClr="000000"/>
              </a:solidFill>
              <a:effectLst/>
              <a:latin typeface="+mn-lt"/>
              <a:ea typeface="+mn-ea"/>
              <a:cs typeface="+mn-cs"/>
            </a:rPr>
            <a:t>0.3</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し、類似団体内平均値と比較すると、</a:t>
          </a:r>
          <a:r>
            <a:rPr kumimoji="1" lang="en-US" altLang="ja-JP" sz="1100" b="0" i="0" baseline="0">
              <a:solidFill>
                <a:sysClr val="windowText" lastClr="000000"/>
              </a:solidFill>
              <a:effectLst/>
              <a:latin typeface="+mn-lt"/>
              <a:ea typeface="+mn-ea"/>
              <a:cs typeface="+mn-cs"/>
            </a:rPr>
            <a:t>3.9</a:t>
          </a:r>
          <a:r>
            <a:rPr kumimoji="1" lang="ja-JP" altLang="ja-JP" sz="1100" b="0" i="0" baseline="0">
              <a:solidFill>
                <a:sysClr val="windowText" lastClr="000000"/>
              </a:solidFill>
              <a:effectLst/>
              <a:latin typeface="+mn-lt"/>
              <a:ea typeface="+mn-ea"/>
              <a:cs typeface="+mn-cs"/>
            </a:rPr>
            <a:t>％下回っている。前年度比較における</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要因は、令和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年度に</a:t>
          </a:r>
          <a:r>
            <a:rPr kumimoji="1" lang="ja-JP" altLang="en-US" sz="1100" b="0" i="0" baseline="0">
              <a:solidFill>
                <a:sysClr val="windowText" lastClr="000000"/>
              </a:solidFill>
              <a:effectLst/>
              <a:latin typeface="+mn-lt"/>
              <a:ea typeface="+mn-ea"/>
              <a:cs typeface="+mn-cs"/>
            </a:rPr>
            <a:t>おいては、水道会計補助金を経常事業としていたが、</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年度において</a:t>
          </a:r>
          <a:r>
            <a:rPr kumimoji="1" lang="ja-JP" altLang="en-US" sz="1100" b="0" i="0" baseline="0">
              <a:solidFill>
                <a:sysClr val="windowText" lastClr="000000"/>
              </a:solidFill>
              <a:effectLst/>
              <a:latin typeface="+mn-lt"/>
              <a:ea typeface="+mn-ea"/>
              <a:cs typeface="+mn-cs"/>
            </a:rPr>
            <a:t>臨時事業へと見直しを行ったこと</a:t>
          </a:r>
          <a:r>
            <a:rPr kumimoji="1" lang="ja-JP" altLang="ja-JP" sz="1100" b="0" i="0" baseline="0">
              <a:solidFill>
                <a:sysClr val="windowText" lastClr="000000"/>
              </a:solidFill>
              <a:effectLst/>
              <a:latin typeface="+mn-lt"/>
              <a:ea typeface="+mn-ea"/>
              <a:cs typeface="+mn-cs"/>
            </a:rPr>
            <a:t>によるものと考えられる。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今後は引き続き市単独事業に係る補助金について、その費用対効果や事業の必要性等の再点検を定期的に行い経費削減に努める。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1" name="直線コネクタ 300"/>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2"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3" name="直線コネクタ 302"/>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4"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5" name="直線コネクタ 304"/>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67564</xdr:rowOff>
    </xdr:to>
    <xdr:cxnSp macro="">
      <xdr:nvCxnSpPr>
        <xdr:cNvPr id="306" name="直線コネクタ 305"/>
        <xdr:cNvCxnSpPr/>
      </xdr:nvCxnSpPr>
      <xdr:spPr>
        <a:xfrm flipV="1">
          <a:off x="15671800" y="6226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7"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8" name="フローチャート: 判断 307"/>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67564</xdr:rowOff>
    </xdr:to>
    <xdr:cxnSp macro="">
      <xdr:nvCxnSpPr>
        <xdr:cNvPr id="309" name="直線コネクタ 308"/>
        <xdr:cNvCxnSpPr/>
      </xdr:nvCxnSpPr>
      <xdr:spPr>
        <a:xfrm>
          <a:off x="14782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0" name="フローチャート: 判断 309"/>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1" name="テキスト ボックス 310"/>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44704</xdr:rowOff>
    </xdr:to>
    <xdr:cxnSp macro="">
      <xdr:nvCxnSpPr>
        <xdr:cNvPr id="312" name="直線コネクタ 311"/>
        <xdr:cNvCxnSpPr/>
      </xdr:nvCxnSpPr>
      <xdr:spPr>
        <a:xfrm>
          <a:off x="13893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3" name="フローチャート: 判断 312"/>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4" name="テキスト ボックス 313"/>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58420</xdr:rowOff>
    </xdr:to>
    <xdr:cxnSp macro="">
      <xdr:nvCxnSpPr>
        <xdr:cNvPr id="315" name="直線コネクタ 314"/>
        <xdr:cNvCxnSpPr/>
      </xdr:nvCxnSpPr>
      <xdr:spPr>
        <a:xfrm flipV="1">
          <a:off x="13004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6" name="フローチャート: 判断 315"/>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7" name="テキスト ボックス 316"/>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18" name="フローチャート: 判断 317"/>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19" name="テキスト ボックス 318"/>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5" name="楕円 324"/>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6"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7" name="楕円 326"/>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8" name="テキスト ボックス 327"/>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9" name="楕円 328"/>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0" name="テキスト ボックス 329"/>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1" name="楕円 330"/>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2" name="テキスト ボックス 331"/>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3" name="楕円 332"/>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4" name="テキスト ボックス 333"/>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公債費における経常収支比率は、前年度と比較し</a:t>
          </a:r>
          <a:r>
            <a:rPr kumimoji="1" lang="en-US" altLang="ja-JP" sz="1100" b="0" i="0" baseline="0">
              <a:solidFill>
                <a:sysClr val="windowText" lastClr="000000"/>
              </a:solidFill>
              <a:effectLst/>
              <a:latin typeface="+mn-lt"/>
              <a:ea typeface="+mn-ea"/>
              <a:cs typeface="+mn-cs"/>
            </a:rPr>
            <a:t>0.3</a:t>
          </a:r>
          <a:r>
            <a:rPr kumimoji="1" lang="ja-JP" altLang="ja-JP" sz="1100" b="0" i="0" baseline="0">
              <a:solidFill>
                <a:sysClr val="windowText" lastClr="000000"/>
              </a:solidFill>
              <a:effectLst/>
              <a:latin typeface="+mn-lt"/>
              <a:ea typeface="+mn-ea"/>
              <a:cs typeface="+mn-cs"/>
            </a:rPr>
            <a:t>％増加し、類似団体内平均値と比較すると、</a:t>
          </a:r>
          <a:r>
            <a:rPr kumimoji="1" lang="en-US" altLang="ja-JP" sz="1100" b="0" i="0" baseline="0">
              <a:solidFill>
                <a:sysClr val="windowText" lastClr="000000"/>
              </a:solidFill>
              <a:effectLst/>
              <a:latin typeface="+mn-lt"/>
              <a:ea typeface="+mn-ea"/>
              <a:cs typeface="+mn-cs"/>
            </a:rPr>
            <a:t>0.9</a:t>
          </a:r>
          <a:r>
            <a:rPr kumimoji="1" lang="ja-JP" altLang="ja-JP" sz="1100" b="0" i="0" baseline="0">
              <a:solidFill>
                <a:sysClr val="windowText" lastClr="000000"/>
              </a:solidFill>
              <a:effectLst/>
              <a:latin typeface="+mn-lt"/>
              <a:ea typeface="+mn-ea"/>
              <a:cs typeface="+mn-cs"/>
            </a:rPr>
            <a:t>％下回っている。前年度比較における増加要因は、元金償還額が増加し、利子償還額が減少していることから、高利率で借入れた地方債の償還が終了し、低利率で借入れた地方債の償還が令和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年度より開始されたことが影響しており、また令和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年度償還終了起債額よりも令和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年度償還開始起債額が増額となることが考えられる。今後も事業の優先度を精査し、地方債の新規発行額の抑制に努める。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4" name="直線コネクタ 363"/>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5" name="公債費最小値テキスト"/>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6" name="直線コネクタ 365"/>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67"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68" name="直線コネクタ 367"/>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37193</xdr:rowOff>
    </xdr:from>
    <xdr:to>
      <xdr:col>24</xdr:col>
      <xdr:colOff>25400</xdr:colOff>
      <xdr:row>77</xdr:row>
      <xdr:rowOff>69850</xdr:rowOff>
    </xdr:to>
    <xdr:cxnSp macro="">
      <xdr:nvCxnSpPr>
        <xdr:cNvPr id="369" name="直線コネクタ 368"/>
        <xdr:cNvCxnSpPr/>
      </xdr:nvCxnSpPr>
      <xdr:spPr>
        <a:xfrm>
          <a:off x="3987800" y="13238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0" name="公債費平均値テキスト"/>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1" name="フローチャート: 判断 370"/>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77</xdr:row>
      <xdr:rowOff>37193</xdr:rowOff>
    </xdr:to>
    <xdr:cxnSp macro="">
      <xdr:nvCxnSpPr>
        <xdr:cNvPr id="372" name="直線コネクタ 371"/>
        <xdr:cNvCxnSpPr/>
      </xdr:nvCxnSpPr>
      <xdr:spPr>
        <a:xfrm>
          <a:off x="3098800" y="13140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3" name="フローチャート: 判断 372"/>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4" name="テキスト ボックス 373"/>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110671</xdr:rowOff>
    </xdr:from>
    <xdr:to>
      <xdr:col>15</xdr:col>
      <xdr:colOff>98425</xdr:colOff>
      <xdr:row>77</xdr:row>
      <xdr:rowOff>37193</xdr:rowOff>
    </xdr:to>
    <xdr:cxnSp macro="">
      <xdr:nvCxnSpPr>
        <xdr:cNvPr id="375" name="直線コネクタ 374"/>
        <xdr:cNvCxnSpPr/>
      </xdr:nvCxnSpPr>
      <xdr:spPr>
        <a:xfrm flipV="1">
          <a:off x="2209800" y="13140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6" name="フローチャート: 判断 375"/>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77" name="テキスト ボックス 376"/>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37193</xdr:rowOff>
    </xdr:from>
    <xdr:to>
      <xdr:col>11</xdr:col>
      <xdr:colOff>9525</xdr:colOff>
      <xdr:row>77</xdr:row>
      <xdr:rowOff>102507</xdr:rowOff>
    </xdr:to>
    <xdr:cxnSp macro="">
      <xdr:nvCxnSpPr>
        <xdr:cNvPr id="378" name="直線コネクタ 377"/>
        <xdr:cNvCxnSpPr/>
      </xdr:nvCxnSpPr>
      <xdr:spPr>
        <a:xfrm flipV="1">
          <a:off x="1320800" y="1323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130629</xdr:rowOff>
    </xdr:from>
    <xdr:to>
      <xdr:col>11</xdr:col>
      <xdr:colOff>60325</xdr:colOff>
      <xdr:row>79</xdr:row>
      <xdr:rowOff>60779</xdr:rowOff>
    </xdr:to>
    <xdr:sp macro="" textlink="">
      <xdr:nvSpPr>
        <xdr:cNvPr id="379" name="フローチャート: 判断 378"/>
        <xdr:cNvSpPr/>
      </xdr:nvSpPr>
      <xdr:spPr>
        <a:xfrm>
          <a:off x="2159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45556</xdr:rowOff>
    </xdr:from>
    <xdr:ext cx="762000" cy="259045"/>
    <xdr:sp macro="" textlink="">
      <xdr:nvSpPr>
        <xdr:cNvPr id="380" name="テキスト ボックス 379"/>
        <xdr:cNvSpPr txBox="1"/>
      </xdr:nvSpPr>
      <xdr:spPr>
        <a:xfrm>
          <a:off x="1828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1" name="フローチャート: 判断 380"/>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2" name="テキスト ボックス 381"/>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8" name="楕円 387"/>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9"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90" name="楕円 389"/>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91" name="テキスト ボックス 39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392" name="楕円 391"/>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393" name="テキスト ボックス 392"/>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157843</xdr:rowOff>
    </xdr:from>
    <xdr:to>
      <xdr:col>11</xdr:col>
      <xdr:colOff>60325</xdr:colOff>
      <xdr:row>77</xdr:row>
      <xdr:rowOff>87993</xdr:rowOff>
    </xdr:to>
    <xdr:sp macro="" textlink="">
      <xdr:nvSpPr>
        <xdr:cNvPr id="394" name="楕円 393"/>
        <xdr:cNvSpPr/>
      </xdr:nvSpPr>
      <xdr:spPr>
        <a:xfrm>
          <a:off x="2159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98170</xdr:rowOff>
    </xdr:from>
    <xdr:ext cx="762000" cy="259045"/>
    <xdr:sp macro="" textlink="">
      <xdr:nvSpPr>
        <xdr:cNvPr id="395" name="テキスト ボックス 394"/>
        <xdr:cNvSpPr txBox="1"/>
      </xdr:nvSpPr>
      <xdr:spPr>
        <a:xfrm>
          <a:off x="1828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396" name="楕円 395"/>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163484</xdr:rowOff>
    </xdr:from>
    <xdr:ext cx="762000" cy="259045"/>
    <xdr:sp macro="" textlink="">
      <xdr:nvSpPr>
        <xdr:cNvPr id="397" name="テキスト ボックス 396"/>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公債費以外における経常収支比率は、前年度と比較し</a:t>
          </a:r>
          <a:r>
            <a:rPr kumimoji="1" lang="en-US" altLang="ja-JP" sz="1100" b="0" i="0" baseline="0">
              <a:solidFill>
                <a:sysClr val="windowText" lastClr="000000"/>
              </a:solidFill>
              <a:effectLst/>
              <a:latin typeface="+mn-lt"/>
              <a:ea typeface="+mn-ea"/>
              <a:cs typeface="+mn-cs"/>
            </a:rPr>
            <a:t>4.6</a:t>
          </a:r>
          <a:r>
            <a:rPr kumimoji="1" lang="ja-JP" altLang="ja-JP" sz="1100" b="0" i="0" baseline="0">
              <a:solidFill>
                <a:sysClr val="windowText" lastClr="000000"/>
              </a:solidFill>
              <a:effectLst/>
              <a:latin typeface="+mn-lt"/>
              <a:ea typeface="+mn-ea"/>
              <a:cs typeface="+mn-cs"/>
            </a:rPr>
            <a:t>％増加し、類似団体内平均値と比較すると、</a:t>
          </a:r>
          <a:r>
            <a:rPr kumimoji="1" lang="en-US" altLang="ja-JP" sz="1100" b="0" i="0" baseline="0">
              <a:solidFill>
                <a:sysClr val="windowText" lastClr="000000"/>
              </a:solidFill>
              <a:effectLst/>
              <a:latin typeface="+mn-lt"/>
              <a:ea typeface="+mn-ea"/>
              <a:cs typeface="+mn-cs"/>
            </a:rPr>
            <a:t>6.7</a:t>
          </a:r>
          <a:r>
            <a:rPr kumimoji="1" lang="ja-JP" altLang="ja-JP" sz="1100" b="0" i="0" baseline="0">
              <a:solidFill>
                <a:sysClr val="windowText" lastClr="000000"/>
              </a:solidFill>
              <a:effectLst/>
              <a:latin typeface="+mn-lt"/>
              <a:ea typeface="+mn-ea"/>
              <a:cs typeface="+mn-cs"/>
            </a:rPr>
            <a:t>％上回っている。前年度比較における増加要因は、歳出面では主に</a:t>
          </a:r>
          <a:r>
            <a:rPr kumimoji="1" lang="ja-JP" altLang="en-US" sz="1100" b="0" i="0" baseline="0">
              <a:solidFill>
                <a:sysClr val="windowText" lastClr="000000"/>
              </a:solidFill>
              <a:effectLst/>
              <a:latin typeface="+mn-lt"/>
              <a:ea typeface="+mn-ea"/>
              <a:cs typeface="+mn-cs"/>
            </a:rPr>
            <a:t>扶助費</a:t>
          </a:r>
          <a:r>
            <a:rPr kumimoji="1" lang="ja-JP" altLang="ja-JP" sz="1100" b="0" i="0" baseline="0">
              <a:solidFill>
                <a:sysClr val="windowText" lastClr="000000"/>
              </a:solidFill>
              <a:effectLst/>
              <a:latin typeface="+mn-lt"/>
              <a:ea typeface="+mn-ea"/>
              <a:cs typeface="+mn-cs"/>
            </a:rPr>
            <a:t>の増加（</a:t>
          </a:r>
          <a:r>
            <a:rPr kumimoji="1" lang="en-US" altLang="ja-JP" sz="1100" b="0" i="0" baseline="0">
              <a:solidFill>
                <a:sysClr val="windowText" lastClr="000000"/>
              </a:solidFill>
              <a:effectLst/>
              <a:latin typeface="+mn-lt"/>
              <a:ea typeface="+mn-ea"/>
              <a:cs typeface="+mn-cs"/>
            </a:rPr>
            <a:t>0.9</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物件</a:t>
          </a:r>
          <a:r>
            <a:rPr kumimoji="1" lang="ja-JP" altLang="ja-JP" sz="1100" b="0" i="0" baseline="0">
              <a:solidFill>
                <a:sysClr val="windowText" lastClr="000000"/>
              </a:solidFill>
              <a:effectLst/>
              <a:latin typeface="+mn-lt"/>
              <a:ea typeface="+mn-ea"/>
              <a:cs typeface="+mn-cs"/>
            </a:rPr>
            <a:t>費の増加（</a:t>
          </a:r>
          <a:r>
            <a:rPr kumimoji="1" lang="en-US" altLang="ja-JP" sz="1100" b="0" i="0" baseline="0">
              <a:solidFill>
                <a:sysClr val="windowText" lastClr="000000"/>
              </a:solidFill>
              <a:effectLst/>
              <a:latin typeface="+mn-lt"/>
              <a:ea typeface="+mn-ea"/>
              <a:cs typeface="+mn-cs"/>
            </a:rPr>
            <a:t>1.8</a:t>
          </a:r>
          <a:r>
            <a:rPr kumimoji="1" lang="ja-JP" altLang="ja-JP" sz="1100" b="0" i="0" baseline="0">
              <a:solidFill>
                <a:sysClr val="windowText" lastClr="000000"/>
              </a:solidFill>
              <a:effectLst/>
              <a:latin typeface="+mn-lt"/>
              <a:ea typeface="+mn-ea"/>
              <a:cs typeface="+mn-cs"/>
            </a:rPr>
            <a:t>％）があげられる。歳入面においては経常経費一般財源となる地方税及び</a:t>
          </a:r>
          <a:r>
            <a:rPr kumimoji="1" lang="ja-JP" altLang="en-US" sz="1100" b="0" i="0" baseline="0">
              <a:solidFill>
                <a:sysClr val="windowText" lastClr="000000"/>
              </a:solidFill>
              <a:effectLst/>
              <a:latin typeface="+mn-lt"/>
              <a:ea typeface="+mn-ea"/>
              <a:cs typeface="+mn-cs"/>
            </a:rPr>
            <a:t>地方交付税</a:t>
          </a:r>
          <a:r>
            <a:rPr kumimoji="1" lang="ja-JP" altLang="ja-JP" sz="1100" b="0" i="0" baseline="0">
              <a:solidFill>
                <a:sysClr val="windowText" lastClr="000000"/>
              </a:solidFill>
              <a:effectLst/>
              <a:latin typeface="+mn-lt"/>
              <a:ea typeface="+mn-ea"/>
              <a:cs typeface="+mn-cs"/>
            </a:rPr>
            <a:t>の減少が大きく、経常経費一般財源全体としては減少となっていることがあげられる。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本市は人件費及び物件費の経常収支比率が類似団体と比較して高いことから、更なる管理徹底を図り、健全な財政運営に努める。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3" name="直線コネクタ 422"/>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4"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5" name="直線コネクタ 424"/>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6"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7" name="直線コネクタ 426"/>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79</xdr:row>
      <xdr:rowOff>106426</xdr:rowOff>
    </xdr:to>
    <xdr:cxnSp macro="">
      <xdr:nvCxnSpPr>
        <xdr:cNvPr id="428" name="直線コネクタ 427"/>
        <xdr:cNvCxnSpPr/>
      </xdr:nvCxnSpPr>
      <xdr:spPr>
        <a:xfrm>
          <a:off x="15671800" y="13440663"/>
          <a:ext cx="8382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29" name="公債費以外平均値テキスト"/>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0" name="フローチャート: 判断 429"/>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67563</xdr:rowOff>
    </xdr:to>
    <xdr:cxnSp macro="">
      <xdr:nvCxnSpPr>
        <xdr:cNvPr id="431" name="直線コネクタ 430"/>
        <xdr:cNvCxnSpPr/>
      </xdr:nvCxnSpPr>
      <xdr:spPr>
        <a:xfrm>
          <a:off x="14782800" y="133446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2" name="フローチャート: 判断 431"/>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3" name="テキスト ボックス 432"/>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21844</xdr:rowOff>
    </xdr:to>
    <xdr:cxnSp macro="">
      <xdr:nvCxnSpPr>
        <xdr:cNvPr id="434" name="直線コネクタ 433"/>
        <xdr:cNvCxnSpPr/>
      </xdr:nvCxnSpPr>
      <xdr:spPr>
        <a:xfrm flipV="1">
          <a:off x="13893800" y="13344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5" name="フローチャート: 判断 434"/>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6" name="テキスト ボックス 435"/>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35561</xdr:rowOff>
    </xdr:to>
    <xdr:cxnSp macro="">
      <xdr:nvCxnSpPr>
        <xdr:cNvPr id="437" name="直線コネクタ 436"/>
        <xdr:cNvCxnSpPr/>
      </xdr:nvCxnSpPr>
      <xdr:spPr>
        <a:xfrm flipV="1">
          <a:off x="13004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47" name="楕円 446"/>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48" name="公債費以外該当値テキスト"/>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9" name="楕円 448"/>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0" name="テキスト ボックス 449"/>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1" name="楕円 450"/>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2" name="テキスト ボックス 451"/>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53" name="楕円 452"/>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54" name="テキスト ボックス 453"/>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5" name="楕円 454"/>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6" name="テキスト ボックス 455"/>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23917</xdr:rowOff>
    </xdr:from>
    <xdr:to>
      <xdr:col>29</xdr:col>
      <xdr:colOff>127000</xdr:colOff>
      <xdr:row>17</xdr:row>
      <xdr:rowOff>58904</xdr:rowOff>
    </xdr:to>
    <xdr:cxnSp macro="">
      <xdr:nvCxnSpPr>
        <xdr:cNvPr id="49" name="直線コネクタ 48"/>
        <xdr:cNvCxnSpPr/>
      </xdr:nvCxnSpPr>
      <xdr:spPr bwMode="auto">
        <a:xfrm flipV="1">
          <a:off x="5003800" y="2986192"/>
          <a:ext cx="647700" cy="34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120541</xdr:rowOff>
    </xdr:from>
    <xdr:ext cx="762000" cy="259045"/>
    <xdr:sp macro="" textlink="">
      <xdr:nvSpPr>
        <xdr:cNvPr id="50" name="人口1人当たり決算額の推移平均値テキスト130"/>
        <xdr:cNvSpPr txBox="1"/>
      </xdr:nvSpPr>
      <xdr:spPr>
        <a:xfrm>
          <a:off x="5740400" y="308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58904</xdr:rowOff>
    </xdr:from>
    <xdr:to>
      <xdr:col>26</xdr:col>
      <xdr:colOff>50800</xdr:colOff>
      <xdr:row>17</xdr:row>
      <xdr:rowOff>66844</xdr:rowOff>
    </xdr:to>
    <xdr:cxnSp macro="">
      <xdr:nvCxnSpPr>
        <xdr:cNvPr id="52" name="直線コネクタ 51"/>
        <xdr:cNvCxnSpPr/>
      </xdr:nvCxnSpPr>
      <xdr:spPr bwMode="auto">
        <a:xfrm flipV="1">
          <a:off x="4305300" y="3021179"/>
          <a:ext cx="698500" cy="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66844</xdr:rowOff>
    </xdr:from>
    <xdr:to>
      <xdr:col>22</xdr:col>
      <xdr:colOff>114300</xdr:colOff>
      <xdr:row>17</xdr:row>
      <xdr:rowOff>90424</xdr:rowOff>
    </xdr:to>
    <xdr:cxnSp macro="">
      <xdr:nvCxnSpPr>
        <xdr:cNvPr id="55" name="直線コネクタ 54"/>
        <xdr:cNvCxnSpPr/>
      </xdr:nvCxnSpPr>
      <xdr:spPr bwMode="auto">
        <a:xfrm flipV="1">
          <a:off x="3606800" y="3029119"/>
          <a:ext cx="698500" cy="23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90424</xdr:rowOff>
    </xdr:from>
    <xdr:to>
      <xdr:col>18</xdr:col>
      <xdr:colOff>177800</xdr:colOff>
      <xdr:row>17</xdr:row>
      <xdr:rowOff>92089</xdr:rowOff>
    </xdr:to>
    <xdr:cxnSp macro="">
      <xdr:nvCxnSpPr>
        <xdr:cNvPr id="58" name="直線コネクタ 57"/>
        <xdr:cNvCxnSpPr/>
      </xdr:nvCxnSpPr>
      <xdr:spPr bwMode="auto">
        <a:xfrm flipV="1">
          <a:off x="2908300" y="3052699"/>
          <a:ext cx="698500" cy="1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122728</xdr:rowOff>
    </xdr:from>
    <xdr:to>
      <xdr:col>19</xdr:col>
      <xdr:colOff>38100</xdr:colOff>
      <xdr:row>18</xdr:row>
      <xdr:rowOff>52878</xdr:rowOff>
    </xdr:to>
    <xdr:sp macro="" textlink="">
      <xdr:nvSpPr>
        <xdr:cNvPr id="59" name="フローチャート: 判断 58"/>
        <xdr:cNvSpPr/>
      </xdr:nvSpPr>
      <xdr:spPr bwMode="auto">
        <a:xfrm>
          <a:off x="35560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37655</xdr:rowOff>
    </xdr:from>
    <xdr:ext cx="762000" cy="259045"/>
    <xdr:sp macro="" textlink="">
      <xdr:nvSpPr>
        <xdr:cNvPr id="60" name="テキスト ボックス 59"/>
        <xdr:cNvSpPr txBox="1"/>
      </xdr:nvSpPr>
      <xdr:spPr>
        <a:xfrm>
          <a:off x="3225800" y="317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134028</xdr:rowOff>
    </xdr:from>
    <xdr:to>
      <xdr:col>15</xdr:col>
      <xdr:colOff>101600</xdr:colOff>
      <xdr:row>18</xdr:row>
      <xdr:rowOff>64178</xdr:rowOff>
    </xdr:to>
    <xdr:sp macro="" textlink="">
      <xdr:nvSpPr>
        <xdr:cNvPr id="61" name="フローチャート: 判断 60"/>
        <xdr:cNvSpPr/>
      </xdr:nvSpPr>
      <xdr:spPr bwMode="auto">
        <a:xfrm>
          <a:off x="28575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48955</xdr:rowOff>
    </xdr:from>
    <xdr:ext cx="762000" cy="259045"/>
    <xdr:sp macro="" textlink="">
      <xdr:nvSpPr>
        <xdr:cNvPr id="62" name="テキスト ボックス 61"/>
        <xdr:cNvSpPr txBox="1"/>
      </xdr:nvSpPr>
      <xdr:spPr>
        <a:xfrm>
          <a:off x="2527300" y="318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144567</xdr:rowOff>
    </xdr:from>
    <xdr:to>
      <xdr:col>29</xdr:col>
      <xdr:colOff>177800</xdr:colOff>
      <xdr:row>17</xdr:row>
      <xdr:rowOff>74717</xdr:rowOff>
    </xdr:to>
    <xdr:sp macro="" textlink="">
      <xdr:nvSpPr>
        <xdr:cNvPr id="68" name="楕円 67"/>
        <xdr:cNvSpPr/>
      </xdr:nvSpPr>
      <xdr:spPr bwMode="auto">
        <a:xfrm>
          <a:off x="5600700" y="293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161094</xdr:rowOff>
    </xdr:from>
    <xdr:ext cx="762000" cy="259045"/>
    <xdr:sp macro="" textlink="">
      <xdr:nvSpPr>
        <xdr:cNvPr id="69" name="人口1人当たり決算額の推移該当値テキスト130"/>
        <xdr:cNvSpPr txBox="1"/>
      </xdr:nvSpPr>
      <xdr:spPr>
        <a:xfrm>
          <a:off x="5740400" y="27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8104</xdr:rowOff>
    </xdr:from>
    <xdr:to>
      <xdr:col>26</xdr:col>
      <xdr:colOff>101600</xdr:colOff>
      <xdr:row>17</xdr:row>
      <xdr:rowOff>109704</xdr:rowOff>
    </xdr:to>
    <xdr:sp macro="" textlink="">
      <xdr:nvSpPr>
        <xdr:cNvPr id="70" name="楕円 69"/>
        <xdr:cNvSpPr/>
      </xdr:nvSpPr>
      <xdr:spPr bwMode="auto">
        <a:xfrm>
          <a:off x="4953000" y="2970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119881</xdr:rowOff>
    </xdr:from>
    <xdr:ext cx="736600" cy="259045"/>
    <xdr:sp macro="" textlink="">
      <xdr:nvSpPr>
        <xdr:cNvPr id="71" name="テキスト ボックス 70"/>
        <xdr:cNvSpPr txBox="1"/>
      </xdr:nvSpPr>
      <xdr:spPr>
        <a:xfrm>
          <a:off x="4622800" y="273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16044</xdr:rowOff>
    </xdr:from>
    <xdr:to>
      <xdr:col>22</xdr:col>
      <xdr:colOff>165100</xdr:colOff>
      <xdr:row>17</xdr:row>
      <xdr:rowOff>117644</xdr:rowOff>
    </xdr:to>
    <xdr:sp macro="" textlink="">
      <xdr:nvSpPr>
        <xdr:cNvPr id="72" name="楕円 71"/>
        <xdr:cNvSpPr/>
      </xdr:nvSpPr>
      <xdr:spPr bwMode="auto">
        <a:xfrm>
          <a:off x="4254500" y="2978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127821</xdr:rowOff>
    </xdr:from>
    <xdr:ext cx="762000" cy="259045"/>
    <xdr:sp macro="" textlink="">
      <xdr:nvSpPr>
        <xdr:cNvPr id="73" name="テキスト ボックス 72"/>
        <xdr:cNvSpPr txBox="1"/>
      </xdr:nvSpPr>
      <xdr:spPr>
        <a:xfrm>
          <a:off x="3924300" y="27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39624</xdr:rowOff>
    </xdr:from>
    <xdr:to>
      <xdr:col>19</xdr:col>
      <xdr:colOff>38100</xdr:colOff>
      <xdr:row>17</xdr:row>
      <xdr:rowOff>141224</xdr:rowOff>
    </xdr:to>
    <xdr:sp macro="" textlink="">
      <xdr:nvSpPr>
        <xdr:cNvPr id="74" name="楕円 73"/>
        <xdr:cNvSpPr/>
      </xdr:nvSpPr>
      <xdr:spPr bwMode="auto">
        <a:xfrm>
          <a:off x="3556000" y="300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151401</xdr:rowOff>
    </xdr:from>
    <xdr:ext cx="762000" cy="259045"/>
    <xdr:sp macro="" textlink="">
      <xdr:nvSpPr>
        <xdr:cNvPr id="75" name="テキスト ボックス 74"/>
        <xdr:cNvSpPr txBox="1"/>
      </xdr:nvSpPr>
      <xdr:spPr>
        <a:xfrm>
          <a:off x="3225800" y="277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41289</xdr:rowOff>
    </xdr:from>
    <xdr:to>
      <xdr:col>15</xdr:col>
      <xdr:colOff>101600</xdr:colOff>
      <xdr:row>17</xdr:row>
      <xdr:rowOff>142889</xdr:rowOff>
    </xdr:to>
    <xdr:sp macro="" textlink="">
      <xdr:nvSpPr>
        <xdr:cNvPr id="76" name="楕円 75"/>
        <xdr:cNvSpPr/>
      </xdr:nvSpPr>
      <xdr:spPr bwMode="auto">
        <a:xfrm>
          <a:off x="2857500" y="300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153066</xdr:rowOff>
    </xdr:from>
    <xdr:ext cx="762000" cy="259045"/>
    <xdr:sp macro="" textlink="">
      <xdr:nvSpPr>
        <xdr:cNvPr id="77" name="テキスト ボックス 76"/>
        <xdr:cNvSpPr txBox="1"/>
      </xdr:nvSpPr>
      <xdr:spPr>
        <a:xfrm>
          <a:off x="2527300" y="277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131305</xdr:rowOff>
    </xdr:from>
    <xdr:to>
      <xdr:col>29</xdr:col>
      <xdr:colOff>127000</xdr:colOff>
      <xdr:row>37</xdr:row>
      <xdr:rowOff>18338</xdr:rowOff>
    </xdr:to>
    <xdr:cxnSp macro="">
      <xdr:nvCxnSpPr>
        <xdr:cNvPr id="111" name="直線コネクタ 110"/>
        <xdr:cNvCxnSpPr/>
      </xdr:nvCxnSpPr>
      <xdr:spPr bwMode="auto">
        <a:xfrm flipV="1">
          <a:off x="5003800" y="7084555"/>
          <a:ext cx="647700" cy="58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116083</xdr:rowOff>
    </xdr:from>
    <xdr:ext cx="762000" cy="259045"/>
    <xdr:sp macro="" textlink="">
      <xdr:nvSpPr>
        <xdr:cNvPr id="112" name="人口1人当たり決算額の推移平均値テキスト445"/>
        <xdr:cNvSpPr txBox="1"/>
      </xdr:nvSpPr>
      <xdr:spPr>
        <a:xfrm>
          <a:off x="5740400" y="7069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18338</xdr:rowOff>
    </xdr:from>
    <xdr:to>
      <xdr:col>26</xdr:col>
      <xdr:colOff>50800</xdr:colOff>
      <xdr:row>37</xdr:row>
      <xdr:rowOff>53067</xdr:rowOff>
    </xdr:to>
    <xdr:cxnSp macro="">
      <xdr:nvCxnSpPr>
        <xdr:cNvPr id="114" name="直線コネクタ 113"/>
        <xdr:cNvCxnSpPr/>
      </xdr:nvCxnSpPr>
      <xdr:spPr bwMode="auto">
        <a:xfrm flipV="1">
          <a:off x="4305300" y="7143038"/>
          <a:ext cx="698500" cy="34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53067</xdr:rowOff>
    </xdr:from>
    <xdr:to>
      <xdr:col>22</xdr:col>
      <xdr:colOff>114300</xdr:colOff>
      <xdr:row>37</xdr:row>
      <xdr:rowOff>55087</xdr:rowOff>
    </xdr:to>
    <xdr:cxnSp macro="">
      <xdr:nvCxnSpPr>
        <xdr:cNvPr id="117" name="直線コネクタ 116"/>
        <xdr:cNvCxnSpPr/>
      </xdr:nvCxnSpPr>
      <xdr:spPr bwMode="auto">
        <a:xfrm flipV="1">
          <a:off x="3606800" y="7177767"/>
          <a:ext cx="698500" cy="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54648</xdr:rowOff>
    </xdr:from>
    <xdr:to>
      <xdr:col>18</xdr:col>
      <xdr:colOff>177800</xdr:colOff>
      <xdr:row>37</xdr:row>
      <xdr:rowOff>55087</xdr:rowOff>
    </xdr:to>
    <xdr:cxnSp macro="">
      <xdr:nvCxnSpPr>
        <xdr:cNvPr id="120" name="直線コネクタ 119"/>
        <xdr:cNvCxnSpPr/>
      </xdr:nvCxnSpPr>
      <xdr:spPr bwMode="auto">
        <a:xfrm>
          <a:off x="2908300" y="7179348"/>
          <a:ext cx="698500" cy="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75114</xdr:rowOff>
    </xdr:from>
    <xdr:to>
      <xdr:col>19</xdr:col>
      <xdr:colOff>38100</xdr:colOff>
      <xdr:row>37</xdr:row>
      <xdr:rowOff>5264</xdr:rowOff>
    </xdr:to>
    <xdr:sp macro="" textlink="">
      <xdr:nvSpPr>
        <xdr:cNvPr id="121" name="フローチャート: 判断 120"/>
        <xdr:cNvSpPr/>
      </xdr:nvSpPr>
      <xdr:spPr bwMode="auto">
        <a:xfrm>
          <a:off x="3556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186891</xdr:rowOff>
    </xdr:from>
    <xdr:ext cx="762000" cy="259045"/>
    <xdr:sp macro="" textlink="">
      <xdr:nvSpPr>
        <xdr:cNvPr id="122" name="テキスト ボックス 121"/>
        <xdr:cNvSpPr txBox="1"/>
      </xdr:nvSpPr>
      <xdr:spPr>
        <a:xfrm>
          <a:off x="32258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62084</xdr:rowOff>
    </xdr:from>
    <xdr:to>
      <xdr:col>15</xdr:col>
      <xdr:colOff>101600</xdr:colOff>
      <xdr:row>36</xdr:row>
      <xdr:rowOff>163684</xdr:rowOff>
    </xdr:to>
    <xdr:sp macro="" textlink="">
      <xdr:nvSpPr>
        <xdr:cNvPr id="123" name="フローチャート: 判断 122"/>
        <xdr:cNvSpPr/>
      </xdr:nvSpPr>
      <xdr:spPr bwMode="auto">
        <a:xfrm>
          <a:off x="2857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173861</xdr:rowOff>
    </xdr:from>
    <xdr:ext cx="762000" cy="259045"/>
    <xdr:sp macro="" textlink="">
      <xdr:nvSpPr>
        <xdr:cNvPr id="124" name="テキスト ボックス 123"/>
        <xdr:cNvSpPr txBox="1"/>
      </xdr:nvSpPr>
      <xdr:spPr>
        <a:xfrm>
          <a:off x="2527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80505</xdr:rowOff>
    </xdr:from>
    <xdr:to>
      <xdr:col>29</xdr:col>
      <xdr:colOff>177800</xdr:colOff>
      <xdr:row>37</xdr:row>
      <xdr:rowOff>10655</xdr:rowOff>
    </xdr:to>
    <xdr:sp macro="" textlink="">
      <xdr:nvSpPr>
        <xdr:cNvPr id="130" name="楕円 129"/>
        <xdr:cNvSpPr/>
      </xdr:nvSpPr>
      <xdr:spPr bwMode="auto">
        <a:xfrm>
          <a:off x="5600700" y="7033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268482</xdr:rowOff>
    </xdr:from>
    <xdr:ext cx="762000" cy="259045"/>
    <xdr:sp macro="" textlink="">
      <xdr:nvSpPr>
        <xdr:cNvPr id="131" name="人口1人当たり決算額の推移該当値テキスト445"/>
        <xdr:cNvSpPr txBox="1"/>
      </xdr:nvSpPr>
      <xdr:spPr>
        <a:xfrm>
          <a:off x="5740400" y="687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138988</xdr:rowOff>
    </xdr:from>
    <xdr:to>
      <xdr:col>26</xdr:col>
      <xdr:colOff>101600</xdr:colOff>
      <xdr:row>37</xdr:row>
      <xdr:rowOff>69138</xdr:rowOff>
    </xdr:to>
    <xdr:sp macro="" textlink="">
      <xdr:nvSpPr>
        <xdr:cNvPr id="132" name="楕円 131"/>
        <xdr:cNvSpPr/>
      </xdr:nvSpPr>
      <xdr:spPr bwMode="auto">
        <a:xfrm>
          <a:off x="4953000" y="709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53915</xdr:rowOff>
    </xdr:from>
    <xdr:ext cx="736600" cy="259045"/>
    <xdr:sp macro="" textlink="">
      <xdr:nvSpPr>
        <xdr:cNvPr id="133" name="テキスト ボックス 132"/>
        <xdr:cNvSpPr txBox="1"/>
      </xdr:nvSpPr>
      <xdr:spPr>
        <a:xfrm>
          <a:off x="4622800" y="7178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2267</xdr:rowOff>
    </xdr:from>
    <xdr:to>
      <xdr:col>22</xdr:col>
      <xdr:colOff>165100</xdr:colOff>
      <xdr:row>37</xdr:row>
      <xdr:rowOff>103867</xdr:rowOff>
    </xdr:to>
    <xdr:sp macro="" textlink="">
      <xdr:nvSpPr>
        <xdr:cNvPr id="134" name="楕円 133"/>
        <xdr:cNvSpPr/>
      </xdr:nvSpPr>
      <xdr:spPr bwMode="auto">
        <a:xfrm>
          <a:off x="4254500" y="712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88644</xdr:rowOff>
    </xdr:from>
    <xdr:ext cx="762000" cy="259045"/>
    <xdr:sp macro="" textlink="">
      <xdr:nvSpPr>
        <xdr:cNvPr id="135" name="テキスト ボックス 134"/>
        <xdr:cNvSpPr txBox="1"/>
      </xdr:nvSpPr>
      <xdr:spPr>
        <a:xfrm>
          <a:off x="3924300" y="721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4287</xdr:rowOff>
    </xdr:from>
    <xdr:to>
      <xdr:col>19</xdr:col>
      <xdr:colOff>38100</xdr:colOff>
      <xdr:row>37</xdr:row>
      <xdr:rowOff>105887</xdr:rowOff>
    </xdr:to>
    <xdr:sp macro="" textlink="">
      <xdr:nvSpPr>
        <xdr:cNvPr id="136" name="楕円 135"/>
        <xdr:cNvSpPr/>
      </xdr:nvSpPr>
      <xdr:spPr bwMode="auto">
        <a:xfrm>
          <a:off x="3556000" y="7128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90664</xdr:rowOff>
    </xdr:from>
    <xdr:ext cx="762000" cy="259045"/>
    <xdr:sp macro="" textlink="">
      <xdr:nvSpPr>
        <xdr:cNvPr id="137" name="テキスト ボックス 136"/>
        <xdr:cNvSpPr txBox="1"/>
      </xdr:nvSpPr>
      <xdr:spPr>
        <a:xfrm>
          <a:off x="3225800" y="72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3848</xdr:rowOff>
    </xdr:from>
    <xdr:to>
      <xdr:col>15</xdr:col>
      <xdr:colOff>101600</xdr:colOff>
      <xdr:row>37</xdr:row>
      <xdr:rowOff>105448</xdr:rowOff>
    </xdr:to>
    <xdr:sp macro="" textlink="">
      <xdr:nvSpPr>
        <xdr:cNvPr id="138" name="楕円 137"/>
        <xdr:cNvSpPr/>
      </xdr:nvSpPr>
      <xdr:spPr bwMode="auto">
        <a:xfrm>
          <a:off x="2857500" y="712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90225</xdr:rowOff>
    </xdr:from>
    <xdr:ext cx="762000" cy="259045"/>
    <xdr:sp macro="" textlink="">
      <xdr:nvSpPr>
        <xdr:cNvPr id="139" name="テキスト ボックス 138"/>
        <xdr:cNvSpPr txBox="1"/>
      </xdr:nvSpPr>
      <xdr:spPr>
        <a:xfrm>
          <a:off x="2527300" y="72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15,663
15,451
93.96
18,923,598
18,613,058
44,596
5,466,249
7,840,326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78206</xdr:rowOff>
    </xdr:from>
    <xdr:to>
      <xdr:col>24</xdr:col>
      <xdr:colOff>63500</xdr:colOff>
      <xdr:row>36</xdr:row>
      <xdr:rowOff>103444</xdr:rowOff>
    </xdr:to>
    <xdr:cxnSp macro="">
      <xdr:nvCxnSpPr>
        <xdr:cNvPr id="60" name="直線コネクタ 59"/>
        <xdr:cNvCxnSpPr/>
      </xdr:nvCxnSpPr>
      <xdr:spPr>
        <a:xfrm flipV="1">
          <a:off x="3797300" y="6250406"/>
          <a:ext cx="8382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103444</xdr:rowOff>
    </xdr:from>
    <xdr:to>
      <xdr:col>19</xdr:col>
      <xdr:colOff>177800</xdr:colOff>
      <xdr:row>36</xdr:row>
      <xdr:rowOff>104294</xdr:rowOff>
    </xdr:to>
    <xdr:cxnSp macro="">
      <xdr:nvCxnSpPr>
        <xdr:cNvPr id="63" name="直線コネクタ 62"/>
        <xdr:cNvCxnSpPr/>
      </xdr:nvCxnSpPr>
      <xdr:spPr>
        <a:xfrm flipV="1">
          <a:off x="2908300" y="6275644"/>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104294</xdr:rowOff>
    </xdr:from>
    <xdr:to>
      <xdr:col>15</xdr:col>
      <xdr:colOff>50800</xdr:colOff>
      <xdr:row>36</xdr:row>
      <xdr:rowOff>122608</xdr:rowOff>
    </xdr:to>
    <xdr:cxnSp macro="">
      <xdr:nvCxnSpPr>
        <xdr:cNvPr id="66" name="直線コネクタ 65"/>
        <xdr:cNvCxnSpPr/>
      </xdr:nvCxnSpPr>
      <xdr:spPr>
        <a:xfrm flipV="1">
          <a:off x="2019300" y="6276494"/>
          <a:ext cx="8890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122608</xdr:rowOff>
    </xdr:from>
    <xdr:to>
      <xdr:col>10</xdr:col>
      <xdr:colOff>114300</xdr:colOff>
      <xdr:row>36</xdr:row>
      <xdr:rowOff>165536</xdr:rowOff>
    </xdr:to>
    <xdr:cxnSp macro="">
      <xdr:nvCxnSpPr>
        <xdr:cNvPr id="69" name="直線コネクタ 68"/>
        <xdr:cNvCxnSpPr/>
      </xdr:nvCxnSpPr>
      <xdr:spPr>
        <a:xfrm flipV="1">
          <a:off x="1130300" y="6294808"/>
          <a:ext cx="889000" cy="4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126326</xdr:rowOff>
    </xdr:from>
    <xdr:to>
      <xdr:col>10</xdr:col>
      <xdr:colOff>165100</xdr:colOff>
      <xdr:row>37</xdr:row>
      <xdr:rowOff>56476</xdr:rowOff>
    </xdr:to>
    <xdr:sp macro="" textlink="">
      <xdr:nvSpPr>
        <xdr:cNvPr id="70" name="フローチャート: 判断 69"/>
        <xdr:cNvSpPr/>
      </xdr:nvSpPr>
      <xdr:spPr>
        <a:xfrm>
          <a:off x="1968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47603</xdr:rowOff>
    </xdr:from>
    <xdr:ext cx="599010" cy="259045"/>
    <xdr:sp macro="" textlink="">
      <xdr:nvSpPr>
        <xdr:cNvPr id="71" name="テキスト ボックス 70"/>
        <xdr:cNvSpPr txBox="1"/>
      </xdr:nvSpPr>
      <xdr:spPr>
        <a:xfrm>
          <a:off x="1719795" y="63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162764</xdr:rowOff>
    </xdr:from>
    <xdr:to>
      <xdr:col>6</xdr:col>
      <xdr:colOff>38100</xdr:colOff>
      <xdr:row>37</xdr:row>
      <xdr:rowOff>92914</xdr:rowOff>
    </xdr:to>
    <xdr:sp macro="" textlink="">
      <xdr:nvSpPr>
        <xdr:cNvPr id="72" name="フローチャート: 判断 71"/>
        <xdr:cNvSpPr/>
      </xdr:nvSpPr>
      <xdr:spPr>
        <a:xfrm>
          <a:off x="1079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84041</xdr:rowOff>
    </xdr:from>
    <xdr:ext cx="534377" cy="259045"/>
    <xdr:sp macro="" textlink="">
      <xdr:nvSpPr>
        <xdr:cNvPr id="73" name="テキスト ボックス 72"/>
        <xdr:cNvSpPr txBox="1"/>
      </xdr:nvSpPr>
      <xdr:spPr>
        <a:xfrm>
          <a:off x="863111" y="64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27406</xdr:rowOff>
    </xdr:from>
    <xdr:to>
      <xdr:col>24</xdr:col>
      <xdr:colOff>114300</xdr:colOff>
      <xdr:row>36</xdr:row>
      <xdr:rowOff>129006</xdr:rowOff>
    </xdr:to>
    <xdr:sp macro="" textlink="">
      <xdr:nvSpPr>
        <xdr:cNvPr id="79" name="楕円 78"/>
        <xdr:cNvSpPr/>
      </xdr:nvSpPr>
      <xdr:spPr>
        <a:xfrm>
          <a:off x="4584700" y="61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50283</xdr:rowOff>
    </xdr:from>
    <xdr:ext cx="599010" cy="259045"/>
    <xdr:sp macro="" textlink="">
      <xdr:nvSpPr>
        <xdr:cNvPr id="80" name="人件費該当値テキスト"/>
        <xdr:cNvSpPr txBox="1"/>
      </xdr:nvSpPr>
      <xdr:spPr>
        <a:xfrm>
          <a:off x="4686300" y="605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52644</xdr:rowOff>
    </xdr:from>
    <xdr:to>
      <xdr:col>20</xdr:col>
      <xdr:colOff>38100</xdr:colOff>
      <xdr:row>36</xdr:row>
      <xdr:rowOff>154244</xdr:rowOff>
    </xdr:to>
    <xdr:sp macro="" textlink="">
      <xdr:nvSpPr>
        <xdr:cNvPr id="81" name="楕円 80"/>
        <xdr:cNvSpPr/>
      </xdr:nvSpPr>
      <xdr:spPr>
        <a:xfrm>
          <a:off x="3746500" y="62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170771</xdr:rowOff>
    </xdr:from>
    <xdr:ext cx="599010" cy="259045"/>
    <xdr:sp macro="" textlink="">
      <xdr:nvSpPr>
        <xdr:cNvPr id="82" name="テキスト ボックス 81"/>
        <xdr:cNvSpPr txBox="1"/>
      </xdr:nvSpPr>
      <xdr:spPr>
        <a:xfrm>
          <a:off x="3497795" y="6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53494</xdr:rowOff>
    </xdr:from>
    <xdr:to>
      <xdr:col>15</xdr:col>
      <xdr:colOff>101600</xdr:colOff>
      <xdr:row>36</xdr:row>
      <xdr:rowOff>155094</xdr:rowOff>
    </xdr:to>
    <xdr:sp macro="" textlink="">
      <xdr:nvSpPr>
        <xdr:cNvPr id="83" name="楕円 82"/>
        <xdr:cNvSpPr/>
      </xdr:nvSpPr>
      <xdr:spPr>
        <a:xfrm>
          <a:off x="2857500" y="62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171</xdr:rowOff>
    </xdr:from>
    <xdr:ext cx="599010" cy="259045"/>
    <xdr:sp macro="" textlink="">
      <xdr:nvSpPr>
        <xdr:cNvPr id="84" name="テキスト ボックス 83"/>
        <xdr:cNvSpPr txBox="1"/>
      </xdr:nvSpPr>
      <xdr:spPr>
        <a:xfrm>
          <a:off x="2608795" y="600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71808</xdr:rowOff>
    </xdr:from>
    <xdr:to>
      <xdr:col>10</xdr:col>
      <xdr:colOff>165100</xdr:colOff>
      <xdr:row>37</xdr:row>
      <xdr:rowOff>1958</xdr:rowOff>
    </xdr:to>
    <xdr:sp macro="" textlink="">
      <xdr:nvSpPr>
        <xdr:cNvPr id="85" name="楕円 84"/>
        <xdr:cNvSpPr/>
      </xdr:nvSpPr>
      <xdr:spPr>
        <a:xfrm>
          <a:off x="1968500" y="62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18485</xdr:rowOff>
    </xdr:from>
    <xdr:ext cx="599010" cy="259045"/>
    <xdr:sp macro="" textlink="">
      <xdr:nvSpPr>
        <xdr:cNvPr id="86" name="テキスト ボックス 85"/>
        <xdr:cNvSpPr txBox="1"/>
      </xdr:nvSpPr>
      <xdr:spPr>
        <a:xfrm>
          <a:off x="1719795" y="601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114736</xdr:rowOff>
    </xdr:from>
    <xdr:to>
      <xdr:col>6</xdr:col>
      <xdr:colOff>38100</xdr:colOff>
      <xdr:row>37</xdr:row>
      <xdr:rowOff>44886</xdr:rowOff>
    </xdr:to>
    <xdr:sp macro="" textlink="">
      <xdr:nvSpPr>
        <xdr:cNvPr id="87" name="楕円 86"/>
        <xdr:cNvSpPr/>
      </xdr:nvSpPr>
      <xdr:spPr>
        <a:xfrm>
          <a:off x="1079500" y="6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61413</xdr:rowOff>
    </xdr:from>
    <xdr:ext cx="599010" cy="259045"/>
    <xdr:sp macro="" textlink="">
      <xdr:nvSpPr>
        <xdr:cNvPr id="88" name="テキスト ボックス 87"/>
        <xdr:cNvSpPr txBox="1"/>
      </xdr:nvSpPr>
      <xdr:spPr>
        <a:xfrm>
          <a:off x="830795" y="606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44383</xdr:rowOff>
    </xdr:from>
    <xdr:to>
      <xdr:col>24</xdr:col>
      <xdr:colOff>63500</xdr:colOff>
      <xdr:row>50</xdr:row>
      <xdr:rowOff>108071</xdr:rowOff>
    </xdr:to>
    <xdr:cxnSp macro="">
      <xdr:nvCxnSpPr>
        <xdr:cNvPr id="115" name="直線コネクタ 114"/>
        <xdr:cNvCxnSpPr/>
      </xdr:nvCxnSpPr>
      <xdr:spPr>
        <a:xfrm>
          <a:off x="3797300" y="8616883"/>
          <a:ext cx="838200" cy="6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44383</xdr:rowOff>
    </xdr:from>
    <xdr:to>
      <xdr:col>19</xdr:col>
      <xdr:colOff>177800</xdr:colOff>
      <xdr:row>53</xdr:row>
      <xdr:rowOff>145575</xdr:rowOff>
    </xdr:to>
    <xdr:cxnSp macro="">
      <xdr:nvCxnSpPr>
        <xdr:cNvPr id="118" name="直線コネクタ 117"/>
        <xdr:cNvCxnSpPr/>
      </xdr:nvCxnSpPr>
      <xdr:spPr>
        <a:xfrm flipV="1">
          <a:off x="2908300" y="8616883"/>
          <a:ext cx="889000" cy="61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145575</xdr:rowOff>
    </xdr:from>
    <xdr:to>
      <xdr:col>15</xdr:col>
      <xdr:colOff>50800</xdr:colOff>
      <xdr:row>55</xdr:row>
      <xdr:rowOff>51612</xdr:rowOff>
    </xdr:to>
    <xdr:cxnSp macro="">
      <xdr:nvCxnSpPr>
        <xdr:cNvPr id="121" name="直線コネクタ 120"/>
        <xdr:cNvCxnSpPr/>
      </xdr:nvCxnSpPr>
      <xdr:spPr>
        <a:xfrm flipV="1">
          <a:off x="2019300" y="9232425"/>
          <a:ext cx="889000" cy="2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48640</xdr:rowOff>
    </xdr:from>
    <xdr:to>
      <xdr:col>10</xdr:col>
      <xdr:colOff>114300</xdr:colOff>
      <xdr:row>55</xdr:row>
      <xdr:rowOff>51612</xdr:rowOff>
    </xdr:to>
    <xdr:cxnSp macro="">
      <xdr:nvCxnSpPr>
        <xdr:cNvPr id="124" name="直線コネクタ 123"/>
        <xdr:cNvCxnSpPr/>
      </xdr:nvCxnSpPr>
      <xdr:spPr>
        <a:xfrm>
          <a:off x="1130300" y="947839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16928</xdr:rowOff>
    </xdr:from>
    <xdr:to>
      <xdr:col>10</xdr:col>
      <xdr:colOff>165100</xdr:colOff>
      <xdr:row>56</xdr:row>
      <xdr:rowOff>118528</xdr:rowOff>
    </xdr:to>
    <xdr:sp macro="" textlink="">
      <xdr:nvSpPr>
        <xdr:cNvPr id="125" name="フローチャート: 判断 124"/>
        <xdr:cNvSpPr/>
      </xdr:nvSpPr>
      <xdr:spPr>
        <a:xfrm>
          <a:off x="1968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109655</xdr:rowOff>
    </xdr:from>
    <xdr:ext cx="534377" cy="259045"/>
    <xdr:sp macro="" textlink="">
      <xdr:nvSpPr>
        <xdr:cNvPr id="126" name="テキスト ボックス 125"/>
        <xdr:cNvSpPr txBox="1"/>
      </xdr:nvSpPr>
      <xdr:spPr>
        <a:xfrm>
          <a:off x="1752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32381</xdr:rowOff>
    </xdr:from>
    <xdr:to>
      <xdr:col>6</xdr:col>
      <xdr:colOff>38100</xdr:colOff>
      <xdr:row>56</xdr:row>
      <xdr:rowOff>133981</xdr:rowOff>
    </xdr:to>
    <xdr:sp macro="" textlink="">
      <xdr:nvSpPr>
        <xdr:cNvPr id="127" name="フローチャート: 判断 126"/>
        <xdr:cNvSpPr/>
      </xdr:nvSpPr>
      <xdr:spPr>
        <a:xfrm>
          <a:off x="1079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125108</xdr:rowOff>
    </xdr:from>
    <xdr:ext cx="534377" cy="259045"/>
    <xdr:sp macro="" textlink="">
      <xdr:nvSpPr>
        <xdr:cNvPr id="128" name="テキスト ボックス 127"/>
        <xdr:cNvSpPr txBox="1"/>
      </xdr:nvSpPr>
      <xdr:spPr>
        <a:xfrm>
          <a:off x="863111" y="97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57271</xdr:rowOff>
    </xdr:from>
    <xdr:to>
      <xdr:col>24</xdr:col>
      <xdr:colOff>114300</xdr:colOff>
      <xdr:row>50</xdr:row>
      <xdr:rowOff>158871</xdr:rowOff>
    </xdr:to>
    <xdr:sp macro="" textlink="">
      <xdr:nvSpPr>
        <xdr:cNvPr id="134" name="楕円 133"/>
        <xdr:cNvSpPr/>
      </xdr:nvSpPr>
      <xdr:spPr>
        <a:xfrm>
          <a:off x="4584700" y="86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10298</xdr:rowOff>
    </xdr:from>
    <xdr:ext cx="599010" cy="259045"/>
    <xdr:sp macro="" textlink="">
      <xdr:nvSpPr>
        <xdr:cNvPr id="135" name="物件費該当値テキスト"/>
        <xdr:cNvSpPr txBox="1"/>
      </xdr:nvSpPr>
      <xdr:spPr>
        <a:xfrm>
          <a:off x="4686300" y="858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165033</xdr:rowOff>
    </xdr:from>
    <xdr:to>
      <xdr:col>20</xdr:col>
      <xdr:colOff>38100</xdr:colOff>
      <xdr:row>50</xdr:row>
      <xdr:rowOff>95183</xdr:rowOff>
    </xdr:to>
    <xdr:sp macro="" textlink="">
      <xdr:nvSpPr>
        <xdr:cNvPr id="136" name="楕円 135"/>
        <xdr:cNvSpPr/>
      </xdr:nvSpPr>
      <xdr:spPr>
        <a:xfrm>
          <a:off x="3746500" y="856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111710</xdr:rowOff>
    </xdr:from>
    <xdr:ext cx="599010" cy="259045"/>
    <xdr:sp macro="" textlink="">
      <xdr:nvSpPr>
        <xdr:cNvPr id="137" name="テキスト ボックス 136"/>
        <xdr:cNvSpPr txBox="1"/>
      </xdr:nvSpPr>
      <xdr:spPr>
        <a:xfrm>
          <a:off x="3497795" y="834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94775</xdr:rowOff>
    </xdr:from>
    <xdr:to>
      <xdr:col>15</xdr:col>
      <xdr:colOff>101600</xdr:colOff>
      <xdr:row>54</xdr:row>
      <xdr:rowOff>24925</xdr:rowOff>
    </xdr:to>
    <xdr:sp macro="" textlink="">
      <xdr:nvSpPr>
        <xdr:cNvPr id="138" name="楕円 137"/>
        <xdr:cNvSpPr/>
      </xdr:nvSpPr>
      <xdr:spPr>
        <a:xfrm>
          <a:off x="2857500" y="91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41452</xdr:rowOff>
    </xdr:from>
    <xdr:ext cx="599010" cy="259045"/>
    <xdr:sp macro="" textlink="">
      <xdr:nvSpPr>
        <xdr:cNvPr id="139" name="テキスト ボックス 138"/>
        <xdr:cNvSpPr txBox="1"/>
      </xdr:nvSpPr>
      <xdr:spPr>
        <a:xfrm>
          <a:off x="2608795" y="895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812</xdr:rowOff>
    </xdr:from>
    <xdr:to>
      <xdr:col>10</xdr:col>
      <xdr:colOff>165100</xdr:colOff>
      <xdr:row>55</xdr:row>
      <xdr:rowOff>102412</xdr:rowOff>
    </xdr:to>
    <xdr:sp macro="" textlink="">
      <xdr:nvSpPr>
        <xdr:cNvPr id="140" name="楕円 139"/>
        <xdr:cNvSpPr/>
      </xdr:nvSpPr>
      <xdr:spPr>
        <a:xfrm>
          <a:off x="1968500" y="94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118939</xdr:rowOff>
    </xdr:from>
    <xdr:ext cx="599010" cy="259045"/>
    <xdr:sp macro="" textlink="">
      <xdr:nvSpPr>
        <xdr:cNvPr id="141" name="テキスト ボックス 140"/>
        <xdr:cNvSpPr txBox="1"/>
      </xdr:nvSpPr>
      <xdr:spPr>
        <a:xfrm>
          <a:off x="1719795" y="920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169290</xdr:rowOff>
    </xdr:from>
    <xdr:to>
      <xdr:col>6</xdr:col>
      <xdr:colOff>38100</xdr:colOff>
      <xdr:row>55</xdr:row>
      <xdr:rowOff>99440</xdr:rowOff>
    </xdr:to>
    <xdr:sp macro="" textlink="">
      <xdr:nvSpPr>
        <xdr:cNvPr id="142" name="楕円 141"/>
        <xdr:cNvSpPr/>
      </xdr:nvSpPr>
      <xdr:spPr>
        <a:xfrm>
          <a:off x="1079500" y="94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115967</xdr:rowOff>
    </xdr:from>
    <xdr:ext cx="599010" cy="259045"/>
    <xdr:sp macro="" textlink="">
      <xdr:nvSpPr>
        <xdr:cNvPr id="143" name="テキスト ボックス 142"/>
        <xdr:cNvSpPr txBox="1"/>
      </xdr:nvSpPr>
      <xdr:spPr>
        <a:xfrm>
          <a:off x="830795" y="920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136020</xdr:rowOff>
    </xdr:from>
    <xdr:to>
      <xdr:col>24</xdr:col>
      <xdr:colOff>63500</xdr:colOff>
      <xdr:row>78</xdr:row>
      <xdr:rowOff>32372</xdr:rowOff>
    </xdr:to>
    <xdr:cxnSp macro="">
      <xdr:nvCxnSpPr>
        <xdr:cNvPr id="170" name="直線コネクタ 169"/>
        <xdr:cNvCxnSpPr/>
      </xdr:nvCxnSpPr>
      <xdr:spPr>
        <a:xfrm>
          <a:off x="3797300" y="13337670"/>
          <a:ext cx="8382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136020</xdr:rowOff>
    </xdr:from>
    <xdr:to>
      <xdr:col>19</xdr:col>
      <xdr:colOff>177800</xdr:colOff>
      <xdr:row>78</xdr:row>
      <xdr:rowOff>25377</xdr:rowOff>
    </xdr:to>
    <xdr:cxnSp macro="">
      <xdr:nvCxnSpPr>
        <xdr:cNvPr id="173" name="直線コネクタ 172"/>
        <xdr:cNvCxnSpPr/>
      </xdr:nvCxnSpPr>
      <xdr:spPr>
        <a:xfrm flipV="1">
          <a:off x="2908300" y="13337670"/>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8028</xdr:rowOff>
    </xdr:from>
    <xdr:ext cx="469744" cy="259045"/>
    <xdr:sp macro="" textlink="">
      <xdr:nvSpPr>
        <xdr:cNvPr id="175" name="テキスト ボックス 174"/>
        <xdr:cNvSpPr txBox="1"/>
      </xdr:nvSpPr>
      <xdr:spPr>
        <a:xfrm>
          <a:off x="3562428" y="1338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25377</xdr:rowOff>
    </xdr:from>
    <xdr:to>
      <xdr:col>15</xdr:col>
      <xdr:colOff>50800</xdr:colOff>
      <xdr:row>78</xdr:row>
      <xdr:rowOff>35801</xdr:rowOff>
    </xdr:to>
    <xdr:cxnSp macro="">
      <xdr:nvCxnSpPr>
        <xdr:cNvPr id="176" name="直線コネクタ 175"/>
        <xdr:cNvCxnSpPr/>
      </xdr:nvCxnSpPr>
      <xdr:spPr>
        <a:xfrm flipV="1">
          <a:off x="2019300" y="1339847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35801</xdr:rowOff>
    </xdr:from>
    <xdr:to>
      <xdr:col>10</xdr:col>
      <xdr:colOff>114300</xdr:colOff>
      <xdr:row>78</xdr:row>
      <xdr:rowOff>46020</xdr:rowOff>
    </xdr:to>
    <xdr:cxnSp macro="">
      <xdr:nvCxnSpPr>
        <xdr:cNvPr id="179" name="直線コネクタ 178"/>
        <xdr:cNvCxnSpPr/>
      </xdr:nvCxnSpPr>
      <xdr:spPr>
        <a:xfrm flipV="1">
          <a:off x="1130300" y="13408901"/>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0" name="フローチャート: 判断 179"/>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1" name="テキスト ボックス 180"/>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2" name="フローチャート: 判断 181"/>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3" name="テキスト ボックス 182"/>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153022</xdr:rowOff>
    </xdr:from>
    <xdr:to>
      <xdr:col>24</xdr:col>
      <xdr:colOff>114300</xdr:colOff>
      <xdr:row>78</xdr:row>
      <xdr:rowOff>83172</xdr:rowOff>
    </xdr:to>
    <xdr:sp macro="" textlink="">
      <xdr:nvSpPr>
        <xdr:cNvPr id="189" name="楕円 188"/>
        <xdr:cNvSpPr/>
      </xdr:nvSpPr>
      <xdr:spPr>
        <a:xfrm>
          <a:off x="4584700" y="133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67949</xdr:rowOff>
    </xdr:from>
    <xdr:ext cx="469744" cy="259045"/>
    <xdr:sp macro="" textlink="">
      <xdr:nvSpPr>
        <xdr:cNvPr id="190" name="維持補修費該当値テキスト"/>
        <xdr:cNvSpPr txBox="1"/>
      </xdr:nvSpPr>
      <xdr:spPr>
        <a:xfrm>
          <a:off x="4686300" y="1326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85220</xdr:rowOff>
    </xdr:from>
    <xdr:to>
      <xdr:col>20</xdr:col>
      <xdr:colOff>38100</xdr:colOff>
      <xdr:row>78</xdr:row>
      <xdr:rowOff>15370</xdr:rowOff>
    </xdr:to>
    <xdr:sp macro="" textlink="">
      <xdr:nvSpPr>
        <xdr:cNvPr id="191" name="楕円 190"/>
        <xdr:cNvSpPr/>
      </xdr:nvSpPr>
      <xdr:spPr>
        <a:xfrm>
          <a:off x="3746500" y="1328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31897</xdr:rowOff>
    </xdr:from>
    <xdr:ext cx="469744" cy="259045"/>
    <xdr:sp macro="" textlink="">
      <xdr:nvSpPr>
        <xdr:cNvPr id="192" name="テキスト ボックス 191"/>
        <xdr:cNvSpPr txBox="1"/>
      </xdr:nvSpPr>
      <xdr:spPr>
        <a:xfrm>
          <a:off x="3562428" y="1306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146027</xdr:rowOff>
    </xdr:from>
    <xdr:to>
      <xdr:col>15</xdr:col>
      <xdr:colOff>101600</xdr:colOff>
      <xdr:row>78</xdr:row>
      <xdr:rowOff>76177</xdr:rowOff>
    </xdr:to>
    <xdr:sp macro="" textlink="">
      <xdr:nvSpPr>
        <xdr:cNvPr id="193" name="楕円 192"/>
        <xdr:cNvSpPr/>
      </xdr:nvSpPr>
      <xdr:spPr>
        <a:xfrm>
          <a:off x="28575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67304</xdr:rowOff>
    </xdr:from>
    <xdr:ext cx="469744" cy="259045"/>
    <xdr:sp macro="" textlink="">
      <xdr:nvSpPr>
        <xdr:cNvPr id="194" name="テキスト ボックス 193"/>
        <xdr:cNvSpPr txBox="1"/>
      </xdr:nvSpPr>
      <xdr:spPr>
        <a:xfrm>
          <a:off x="2673428" y="1344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156451</xdr:rowOff>
    </xdr:from>
    <xdr:to>
      <xdr:col>10</xdr:col>
      <xdr:colOff>165100</xdr:colOff>
      <xdr:row>78</xdr:row>
      <xdr:rowOff>86601</xdr:rowOff>
    </xdr:to>
    <xdr:sp macro="" textlink="">
      <xdr:nvSpPr>
        <xdr:cNvPr id="195" name="楕円 194"/>
        <xdr:cNvSpPr/>
      </xdr:nvSpPr>
      <xdr:spPr>
        <a:xfrm>
          <a:off x="1968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77728</xdr:rowOff>
    </xdr:from>
    <xdr:ext cx="469744" cy="259045"/>
    <xdr:sp macro="" textlink="">
      <xdr:nvSpPr>
        <xdr:cNvPr id="196" name="テキスト ボックス 195"/>
        <xdr:cNvSpPr txBox="1"/>
      </xdr:nvSpPr>
      <xdr:spPr>
        <a:xfrm>
          <a:off x="1784428" y="134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166670</xdr:rowOff>
    </xdr:from>
    <xdr:to>
      <xdr:col>6</xdr:col>
      <xdr:colOff>38100</xdr:colOff>
      <xdr:row>78</xdr:row>
      <xdr:rowOff>96820</xdr:rowOff>
    </xdr:to>
    <xdr:sp macro="" textlink="">
      <xdr:nvSpPr>
        <xdr:cNvPr id="197" name="楕円 196"/>
        <xdr:cNvSpPr/>
      </xdr:nvSpPr>
      <xdr:spPr>
        <a:xfrm>
          <a:off x="1079500" y="133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87947</xdr:rowOff>
    </xdr:from>
    <xdr:ext cx="469744" cy="259045"/>
    <xdr:sp macro="" textlink="">
      <xdr:nvSpPr>
        <xdr:cNvPr id="198" name="テキスト ボックス 197"/>
        <xdr:cNvSpPr txBox="1"/>
      </xdr:nvSpPr>
      <xdr:spPr>
        <a:xfrm>
          <a:off x="895428" y="1346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0" name="テキスト ボックス 20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2" name="テキスト ボックス 21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4" name="テキスト ボックス 21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6" name="テキスト ボックス 21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116382</xdr:rowOff>
    </xdr:from>
    <xdr:to>
      <xdr:col>24</xdr:col>
      <xdr:colOff>62865</xdr:colOff>
      <xdr:row>96</xdr:row>
      <xdr:rowOff>86193</xdr:rowOff>
    </xdr:to>
    <xdr:cxnSp macro="">
      <xdr:nvCxnSpPr>
        <xdr:cNvPr id="220" name="直線コネクタ 219"/>
        <xdr:cNvCxnSpPr/>
      </xdr:nvCxnSpPr>
      <xdr:spPr>
        <a:xfrm flipV="1">
          <a:off x="4633595" y="15718332"/>
          <a:ext cx="1270" cy="827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90020</xdr:rowOff>
    </xdr:from>
    <xdr:ext cx="534377" cy="259045"/>
    <xdr:sp macro="" textlink="">
      <xdr:nvSpPr>
        <xdr:cNvPr id="221" name="扶助費最小値テキスト"/>
        <xdr:cNvSpPr txBox="1"/>
      </xdr:nvSpPr>
      <xdr:spPr>
        <a:xfrm>
          <a:off x="4686300" y="1654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86193</xdr:rowOff>
    </xdr:from>
    <xdr:to>
      <xdr:col>24</xdr:col>
      <xdr:colOff>152400</xdr:colOff>
      <xdr:row>96</xdr:row>
      <xdr:rowOff>86193</xdr:rowOff>
    </xdr:to>
    <xdr:cxnSp macro="">
      <xdr:nvCxnSpPr>
        <xdr:cNvPr id="222" name="直線コネクタ 221"/>
        <xdr:cNvCxnSpPr/>
      </xdr:nvCxnSpPr>
      <xdr:spPr>
        <a:xfrm>
          <a:off x="4546600" y="1654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63059</xdr:rowOff>
    </xdr:from>
    <xdr:ext cx="599010" cy="259045"/>
    <xdr:sp macro="" textlink="">
      <xdr:nvSpPr>
        <xdr:cNvPr id="223" name="扶助費最大値テキスト"/>
        <xdr:cNvSpPr txBox="1"/>
      </xdr:nvSpPr>
      <xdr:spPr>
        <a:xfrm>
          <a:off x="4686300" y="1549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116382</xdr:rowOff>
    </xdr:from>
    <xdr:to>
      <xdr:col>24</xdr:col>
      <xdr:colOff>152400</xdr:colOff>
      <xdr:row>91</xdr:row>
      <xdr:rowOff>116382</xdr:rowOff>
    </xdr:to>
    <xdr:cxnSp macro="">
      <xdr:nvCxnSpPr>
        <xdr:cNvPr id="224" name="直線コネクタ 223"/>
        <xdr:cNvCxnSpPr/>
      </xdr:nvCxnSpPr>
      <xdr:spPr>
        <a:xfrm>
          <a:off x="4546600" y="1571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86193</xdr:rowOff>
    </xdr:from>
    <xdr:to>
      <xdr:col>24</xdr:col>
      <xdr:colOff>63500</xdr:colOff>
      <xdr:row>96</xdr:row>
      <xdr:rowOff>137861</xdr:rowOff>
    </xdr:to>
    <xdr:cxnSp macro="">
      <xdr:nvCxnSpPr>
        <xdr:cNvPr id="225" name="直線コネクタ 224"/>
        <xdr:cNvCxnSpPr/>
      </xdr:nvCxnSpPr>
      <xdr:spPr>
        <a:xfrm flipV="1">
          <a:off x="3797300" y="16545393"/>
          <a:ext cx="838200" cy="5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160537</xdr:rowOff>
    </xdr:from>
    <xdr:ext cx="599010" cy="259045"/>
    <xdr:sp macro="" textlink="">
      <xdr:nvSpPr>
        <xdr:cNvPr id="226" name="扶助費平均値テキスト"/>
        <xdr:cNvSpPr txBox="1"/>
      </xdr:nvSpPr>
      <xdr:spPr>
        <a:xfrm>
          <a:off x="4686300" y="16105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137660</xdr:rowOff>
    </xdr:from>
    <xdr:to>
      <xdr:col>24</xdr:col>
      <xdr:colOff>114300</xdr:colOff>
      <xdr:row>95</xdr:row>
      <xdr:rowOff>67810</xdr:rowOff>
    </xdr:to>
    <xdr:sp macro="" textlink="">
      <xdr:nvSpPr>
        <xdr:cNvPr id="227" name="フローチャート: 判断 226"/>
        <xdr:cNvSpPr/>
      </xdr:nvSpPr>
      <xdr:spPr>
        <a:xfrm>
          <a:off x="4584700" y="1625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76611</xdr:rowOff>
    </xdr:from>
    <xdr:to>
      <xdr:col>19</xdr:col>
      <xdr:colOff>177800</xdr:colOff>
      <xdr:row>96</xdr:row>
      <xdr:rowOff>137861</xdr:rowOff>
    </xdr:to>
    <xdr:cxnSp macro="">
      <xdr:nvCxnSpPr>
        <xdr:cNvPr id="228" name="直線コネクタ 227"/>
        <xdr:cNvCxnSpPr/>
      </xdr:nvCxnSpPr>
      <xdr:spPr>
        <a:xfrm>
          <a:off x="2908300" y="16535811"/>
          <a:ext cx="889000" cy="6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24687</xdr:rowOff>
    </xdr:from>
    <xdr:to>
      <xdr:col>20</xdr:col>
      <xdr:colOff>38100</xdr:colOff>
      <xdr:row>95</xdr:row>
      <xdr:rowOff>126287</xdr:rowOff>
    </xdr:to>
    <xdr:sp macro="" textlink="">
      <xdr:nvSpPr>
        <xdr:cNvPr id="229" name="フローチャート: 判断 228"/>
        <xdr:cNvSpPr/>
      </xdr:nvSpPr>
      <xdr:spPr>
        <a:xfrm>
          <a:off x="3746500" y="163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142814</xdr:rowOff>
    </xdr:from>
    <xdr:ext cx="599010" cy="259045"/>
    <xdr:sp macro="" textlink="">
      <xdr:nvSpPr>
        <xdr:cNvPr id="230" name="テキスト ボックス 229"/>
        <xdr:cNvSpPr txBox="1"/>
      </xdr:nvSpPr>
      <xdr:spPr>
        <a:xfrm>
          <a:off x="3497795" y="1608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76611</xdr:rowOff>
    </xdr:from>
    <xdr:to>
      <xdr:col>15</xdr:col>
      <xdr:colOff>50800</xdr:colOff>
      <xdr:row>97</xdr:row>
      <xdr:rowOff>18349</xdr:rowOff>
    </xdr:to>
    <xdr:cxnSp macro="">
      <xdr:nvCxnSpPr>
        <xdr:cNvPr id="231" name="直線コネクタ 230"/>
        <xdr:cNvCxnSpPr/>
      </xdr:nvCxnSpPr>
      <xdr:spPr>
        <a:xfrm flipV="1">
          <a:off x="2019300" y="16535811"/>
          <a:ext cx="889000" cy="1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145621</xdr:rowOff>
    </xdr:from>
    <xdr:to>
      <xdr:col>15</xdr:col>
      <xdr:colOff>101600</xdr:colOff>
      <xdr:row>95</xdr:row>
      <xdr:rowOff>75771</xdr:rowOff>
    </xdr:to>
    <xdr:sp macro="" textlink="">
      <xdr:nvSpPr>
        <xdr:cNvPr id="232" name="フローチャート: 判断 231"/>
        <xdr:cNvSpPr/>
      </xdr:nvSpPr>
      <xdr:spPr>
        <a:xfrm>
          <a:off x="2857500" y="1626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92298</xdr:rowOff>
    </xdr:from>
    <xdr:ext cx="599010" cy="259045"/>
    <xdr:sp macro="" textlink="">
      <xdr:nvSpPr>
        <xdr:cNvPr id="233" name="テキスト ボックス 232"/>
        <xdr:cNvSpPr txBox="1"/>
      </xdr:nvSpPr>
      <xdr:spPr>
        <a:xfrm>
          <a:off x="2608795" y="1603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18349</xdr:rowOff>
    </xdr:from>
    <xdr:to>
      <xdr:col>10</xdr:col>
      <xdr:colOff>114300</xdr:colOff>
      <xdr:row>97</xdr:row>
      <xdr:rowOff>37255</xdr:rowOff>
    </xdr:to>
    <xdr:cxnSp macro="">
      <xdr:nvCxnSpPr>
        <xdr:cNvPr id="234" name="直線コネクタ 233"/>
        <xdr:cNvCxnSpPr/>
      </xdr:nvCxnSpPr>
      <xdr:spPr>
        <a:xfrm flipV="1">
          <a:off x="1130300" y="16648999"/>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134744</xdr:rowOff>
    </xdr:from>
    <xdr:to>
      <xdr:col>10</xdr:col>
      <xdr:colOff>165100</xdr:colOff>
      <xdr:row>96</xdr:row>
      <xdr:rowOff>64894</xdr:rowOff>
    </xdr:to>
    <xdr:sp macro="" textlink="">
      <xdr:nvSpPr>
        <xdr:cNvPr id="235" name="フローチャート: 判断 234"/>
        <xdr:cNvSpPr/>
      </xdr:nvSpPr>
      <xdr:spPr>
        <a:xfrm>
          <a:off x="1968500" y="164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81421</xdr:rowOff>
    </xdr:from>
    <xdr:ext cx="599010" cy="259045"/>
    <xdr:sp macro="" textlink="">
      <xdr:nvSpPr>
        <xdr:cNvPr id="236" name="テキスト ボックス 235"/>
        <xdr:cNvSpPr txBox="1"/>
      </xdr:nvSpPr>
      <xdr:spPr>
        <a:xfrm>
          <a:off x="1719795" y="1619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134451</xdr:rowOff>
    </xdr:from>
    <xdr:to>
      <xdr:col>6</xdr:col>
      <xdr:colOff>38100</xdr:colOff>
      <xdr:row>96</xdr:row>
      <xdr:rowOff>64601</xdr:rowOff>
    </xdr:to>
    <xdr:sp macro="" textlink="">
      <xdr:nvSpPr>
        <xdr:cNvPr id="237" name="フローチャート: 判断 236"/>
        <xdr:cNvSpPr/>
      </xdr:nvSpPr>
      <xdr:spPr>
        <a:xfrm>
          <a:off x="1079500" y="164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81128</xdr:rowOff>
    </xdr:from>
    <xdr:ext cx="599010" cy="259045"/>
    <xdr:sp macro="" textlink="">
      <xdr:nvSpPr>
        <xdr:cNvPr id="238" name="テキスト ボックス 237"/>
        <xdr:cNvSpPr txBox="1"/>
      </xdr:nvSpPr>
      <xdr:spPr>
        <a:xfrm>
          <a:off x="830795" y="1619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35393</xdr:rowOff>
    </xdr:from>
    <xdr:to>
      <xdr:col>24</xdr:col>
      <xdr:colOff>114300</xdr:colOff>
      <xdr:row>96</xdr:row>
      <xdr:rowOff>136993</xdr:rowOff>
    </xdr:to>
    <xdr:sp macro="" textlink="">
      <xdr:nvSpPr>
        <xdr:cNvPr id="244" name="楕円 243"/>
        <xdr:cNvSpPr/>
      </xdr:nvSpPr>
      <xdr:spPr>
        <a:xfrm>
          <a:off x="4584700" y="1649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121770</xdr:rowOff>
    </xdr:from>
    <xdr:ext cx="534377" cy="259045"/>
    <xdr:sp macro="" textlink="">
      <xdr:nvSpPr>
        <xdr:cNvPr id="245" name="扶助費該当値テキスト"/>
        <xdr:cNvSpPr txBox="1"/>
      </xdr:nvSpPr>
      <xdr:spPr>
        <a:xfrm>
          <a:off x="4686300" y="1640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87061</xdr:rowOff>
    </xdr:from>
    <xdr:to>
      <xdr:col>20</xdr:col>
      <xdr:colOff>38100</xdr:colOff>
      <xdr:row>97</xdr:row>
      <xdr:rowOff>17211</xdr:rowOff>
    </xdr:to>
    <xdr:sp macro="" textlink="">
      <xdr:nvSpPr>
        <xdr:cNvPr id="246" name="楕円 245"/>
        <xdr:cNvSpPr/>
      </xdr:nvSpPr>
      <xdr:spPr>
        <a:xfrm>
          <a:off x="3746500" y="1654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8338</xdr:rowOff>
    </xdr:from>
    <xdr:ext cx="534377" cy="259045"/>
    <xdr:sp macro="" textlink="">
      <xdr:nvSpPr>
        <xdr:cNvPr id="247" name="テキスト ボックス 246"/>
        <xdr:cNvSpPr txBox="1"/>
      </xdr:nvSpPr>
      <xdr:spPr>
        <a:xfrm>
          <a:off x="3530111" y="1663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25811</xdr:rowOff>
    </xdr:from>
    <xdr:to>
      <xdr:col>15</xdr:col>
      <xdr:colOff>101600</xdr:colOff>
      <xdr:row>96</xdr:row>
      <xdr:rowOff>127411</xdr:rowOff>
    </xdr:to>
    <xdr:sp macro="" textlink="">
      <xdr:nvSpPr>
        <xdr:cNvPr id="248" name="楕円 247"/>
        <xdr:cNvSpPr/>
      </xdr:nvSpPr>
      <xdr:spPr>
        <a:xfrm>
          <a:off x="2857500" y="164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118538</xdr:rowOff>
    </xdr:from>
    <xdr:ext cx="534377" cy="259045"/>
    <xdr:sp macro="" textlink="">
      <xdr:nvSpPr>
        <xdr:cNvPr id="249" name="テキスト ボックス 248"/>
        <xdr:cNvSpPr txBox="1"/>
      </xdr:nvSpPr>
      <xdr:spPr>
        <a:xfrm>
          <a:off x="2641111" y="1657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138999</xdr:rowOff>
    </xdr:from>
    <xdr:to>
      <xdr:col>10</xdr:col>
      <xdr:colOff>165100</xdr:colOff>
      <xdr:row>97</xdr:row>
      <xdr:rowOff>69149</xdr:rowOff>
    </xdr:to>
    <xdr:sp macro="" textlink="">
      <xdr:nvSpPr>
        <xdr:cNvPr id="250" name="楕円 249"/>
        <xdr:cNvSpPr/>
      </xdr:nvSpPr>
      <xdr:spPr>
        <a:xfrm>
          <a:off x="1968500" y="165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60276</xdr:rowOff>
    </xdr:from>
    <xdr:ext cx="534377" cy="259045"/>
    <xdr:sp macro="" textlink="">
      <xdr:nvSpPr>
        <xdr:cNvPr id="251" name="テキスト ボックス 250"/>
        <xdr:cNvSpPr txBox="1"/>
      </xdr:nvSpPr>
      <xdr:spPr>
        <a:xfrm>
          <a:off x="1752111" y="1669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157905</xdr:rowOff>
    </xdr:from>
    <xdr:to>
      <xdr:col>6</xdr:col>
      <xdr:colOff>38100</xdr:colOff>
      <xdr:row>97</xdr:row>
      <xdr:rowOff>88055</xdr:rowOff>
    </xdr:to>
    <xdr:sp macro="" textlink="">
      <xdr:nvSpPr>
        <xdr:cNvPr id="252" name="楕円 251"/>
        <xdr:cNvSpPr/>
      </xdr:nvSpPr>
      <xdr:spPr>
        <a:xfrm>
          <a:off x="1079500" y="166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79182</xdr:rowOff>
    </xdr:from>
    <xdr:ext cx="534377" cy="259045"/>
    <xdr:sp macro="" textlink="">
      <xdr:nvSpPr>
        <xdr:cNvPr id="253" name="テキスト ボックス 252"/>
        <xdr:cNvSpPr txBox="1"/>
      </xdr:nvSpPr>
      <xdr:spPr>
        <a:xfrm>
          <a:off x="863111" y="1670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7" name="テキスト ボックス 26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69" name="テキスト ボックス 26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1" name="テキスト ボックス 27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3" name="テキスト ボックス 27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5" name="テキスト ボックス 27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77" name="直線コネクタ 276"/>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78" name="補助費等最小値テキスト"/>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79" name="直線コネクタ 278"/>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0" name="補助費等最大値テキスト"/>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1" name="直線コネクタ 280"/>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110367</xdr:rowOff>
    </xdr:from>
    <xdr:to>
      <xdr:col>55</xdr:col>
      <xdr:colOff>0</xdr:colOff>
      <xdr:row>37</xdr:row>
      <xdr:rowOff>143758</xdr:rowOff>
    </xdr:to>
    <xdr:cxnSp macro="">
      <xdr:nvCxnSpPr>
        <xdr:cNvPr id="282" name="直線コネクタ 281"/>
        <xdr:cNvCxnSpPr/>
      </xdr:nvCxnSpPr>
      <xdr:spPr>
        <a:xfrm>
          <a:off x="9639300" y="6454017"/>
          <a:ext cx="8382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3" name="補助費等平均値テキスト"/>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4" name="フローチャート: 判断 283"/>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110367</xdr:rowOff>
    </xdr:from>
    <xdr:to>
      <xdr:col>50</xdr:col>
      <xdr:colOff>114300</xdr:colOff>
      <xdr:row>38</xdr:row>
      <xdr:rowOff>17860</xdr:rowOff>
    </xdr:to>
    <xdr:cxnSp macro="">
      <xdr:nvCxnSpPr>
        <xdr:cNvPr id="285" name="直線コネクタ 284"/>
        <xdr:cNvCxnSpPr/>
      </xdr:nvCxnSpPr>
      <xdr:spPr>
        <a:xfrm flipV="1">
          <a:off x="8750300" y="6454017"/>
          <a:ext cx="8890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86" name="フローチャート: 判断 285"/>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87" name="テキスト ボックス 286"/>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131207</xdr:rowOff>
    </xdr:from>
    <xdr:to>
      <xdr:col>45</xdr:col>
      <xdr:colOff>177800</xdr:colOff>
      <xdr:row>38</xdr:row>
      <xdr:rowOff>17860</xdr:rowOff>
    </xdr:to>
    <xdr:cxnSp macro="">
      <xdr:nvCxnSpPr>
        <xdr:cNvPr id="288" name="直線コネクタ 287"/>
        <xdr:cNvCxnSpPr/>
      </xdr:nvCxnSpPr>
      <xdr:spPr>
        <a:xfrm>
          <a:off x="7861300" y="6131957"/>
          <a:ext cx="889000" cy="40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89" name="フローチャート: 判断 288"/>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0" name="テキスト ボックス 289"/>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131207</xdr:rowOff>
    </xdr:from>
    <xdr:to>
      <xdr:col>41</xdr:col>
      <xdr:colOff>50800</xdr:colOff>
      <xdr:row>38</xdr:row>
      <xdr:rowOff>47010</xdr:rowOff>
    </xdr:to>
    <xdr:cxnSp macro="">
      <xdr:nvCxnSpPr>
        <xdr:cNvPr id="291" name="直線コネクタ 290"/>
        <xdr:cNvCxnSpPr/>
      </xdr:nvCxnSpPr>
      <xdr:spPr>
        <a:xfrm flipV="1">
          <a:off x="6972300" y="6131957"/>
          <a:ext cx="889000" cy="4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292" name="フローチャート: 判断 29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293" name="テキスト ボックス 292"/>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294" name="フローチャート: 判断 29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295" name="テキスト ボックス 294"/>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92958</xdr:rowOff>
    </xdr:from>
    <xdr:to>
      <xdr:col>55</xdr:col>
      <xdr:colOff>50800</xdr:colOff>
      <xdr:row>38</xdr:row>
      <xdr:rowOff>23107</xdr:rowOff>
    </xdr:to>
    <xdr:sp macro="" textlink="">
      <xdr:nvSpPr>
        <xdr:cNvPr id="301" name="楕円 300"/>
        <xdr:cNvSpPr/>
      </xdr:nvSpPr>
      <xdr:spPr>
        <a:xfrm>
          <a:off x="10426700" y="64366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7885</xdr:rowOff>
    </xdr:from>
    <xdr:ext cx="534377" cy="259045"/>
    <xdr:sp macro="" textlink="">
      <xdr:nvSpPr>
        <xdr:cNvPr id="302" name="補助費等該当値テキスト"/>
        <xdr:cNvSpPr txBox="1"/>
      </xdr:nvSpPr>
      <xdr:spPr>
        <a:xfrm>
          <a:off x="10528300" y="63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59567</xdr:rowOff>
    </xdr:from>
    <xdr:to>
      <xdr:col>50</xdr:col>
      <xdr:colOff>165100</xdr:colOff>
      <xdr:row>37</xdr:row>
      <xdr:rowOff>161167</xdr:rowOff>
    </xdr:to>
    <xdr:sp macro="" textlink="">
      <xdr:nvSpPr>
        <xdr:cNvPr id="303" name="楕円 302"/>
        <xdr:cNvSpPr/>
      </xdr:nvSpPr>
      <xdr:spPr>
        <a:xfrm>
          <a:off x="9588500" y="640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152294</xdr:rowOff>
    </xdr:from>
    <xdr:ext cx="534377" cy="259045"/>
    <xdr:sp macro="" textlink="">
      <xdr:nvSpPr>
        <xdr:cNvPr id="304" name="テキスト ボックス 303"/>
        <xdr:cNvSpPr txBox="1"/>
      </xdr:nvSpPr>
      <xdr:spPr>
        <a:xfrm>
          <a:off x="9372111" y="649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138510</xdr:rowOff>
    </xdr:from>
    <xdr:to>
      <xdr:col>46</xdr:col>
      <xdr:colOff>38100</xdr:colOff>
      <xdr:row>38</xdr:row>
      <xdr:rowOff>68660</xdr:rowOff>
    </xdr:to>
    <xdr:sp macro="" textlink="">
      <xdr:nvSpPr>
        <xdr:cNvPr id="305" name="楕円 304"/>
        <xdr:cNvSpPr/>
      </xdr:nvSpPr>
      <xdr:spPr>
        <a:xfrm>
          <a:off x="8699500" y="64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59787</xdr:rowOff>
    </xdr:from>
    <xdr:ext cx="534377" cy="259045"/>
    <xdr:sp macro="" textlink="">
      <xdr:nvSpPr>
        <xdr:cNvPr id="306" name="テキスト ボックス 305"/>
        <xdr:cNvSpPr txBox="1"/>
      </xdr:nvSpPr>
      <xdr:spPr>
        <a:xfrm>
          <a:off x="8483111" y="657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80407</xdr:rowOff>
    </xdr:from>
    <xdr:to>
      <xdr:col>41</xdr:col>
      <xdr:colOff>101600</xdr:colOff>
      <xdr:row>36</xdr:row>
      <xdr:rowOff>10557</xdr:rowOff>
    </xdr:to>
    <xdr:sp macro="" textlink="">
      <xdr:nvSpPr>
        <xdr:cNvPr id="307" name="楕円 306"/>
        <xdr:cNvSpPr/>
      </xdr:nvSpPr>
      <xdr:spPr>
        <a:xfrm>
          <a:off x="7810500" y="6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1684</xdr:rowOff>
    </xdr:from>
    <xdr:ext cx="599010" cy="259045"/>
    <xdr:sp macro="" textlink="">
      <xdr:nvSpPr>
        <xdr:cNvPr id="308" name="テキスト ボックス 307"/>
        <xdr:cNvSpPr txBox="1"/>
      </xdr:nvSpPr>
      <xdr:spPr>
        <a:xfrm>
          <a:off x="7561795" y="61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167660</xdr:rowOff>
    </xdr:from>
    <xdr:to>
      <xdr:col>36</xdr:col>
      <xdr:colOff>165100</xdr:colOff>
      <xdr:row>38</xdr:row>
      <xdr:rowOff>97810</xdr:rowOff>
    </xdr:to>
    <xdr:sp macro="" textlink="">
      <xdr:nvSpPr>
        <xdr:cNvPr id="309" name="楕円 308"/>
        <xdr:cNvSpPr/>
      </xdr:nvSpPr>
      <xdr:spPr>
        <a:xfrm>
          <a:off x="6921500" y="65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88937</xdr:rowOff>
    </xdr:from>
    <xdr:ext cx="534377" cy="259045"/>
    <xdr:sp macro="" textlink="">
      <xdr:nvSpPr>
        <xdr:cNvPr id="310" name="テキスト ボックス 309"/>
        <xdr:cNvSpPr txBox="1"/>
      </xdr:nvSpPr>
      <xdr:spPr>
        <a:xfrm>
          <a:off x="6705111" y="660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1" name="直線コネクタ 32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2" name="テキスト ボックス 32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8" name="テキスト ボックス 32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0" name="直線コネクタ 329"/>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1" name="普通建設事業費最小値テキスト"/>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2" name="直線コネクタ 331"/>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3" name="普通建設事業費最大値テキスト"/>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4" name="直線コネクタ 333"/>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64650</xdr:rowOff>
    </xdr:from>
    <xdr:to>
      <xdr:col>55</xdr:col>
      <xdr:colOff>0</xdr:colOff>
      <xdr:row>55</xdr:row>
      <xdr:rowOff>82436</xdr:rowOff>
    </xdr:to>
    <xdr:cxnSp macro="">
      <xdr:nvCxnSpPr>
        <xdr:cNvPr id="335" name="直線コネクタ 334"/>
        <xdr:cNvCxnSpPr/>
      </xdr:nvCxnSpPr>
      <xdr:spPr>
        <a:xfrm flipV="1">
          <a:off x="9639300" y="9494400"/>
          <a:ext cx="838200" cy="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36" name="普通建設事業費平均値テキスト"/>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37" name="フローチャート: 判断 336"/>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82436</xdr:rowOff>
    </xdr:from>
    <xdr:to>
      <xdr:col>50</xdr:col>
      <xdr:colOff>114300</xdr:colOff>
      <xdr:row>55</xdr:row>
      <xdr:rowOff>124692</xdr:rowOff>
    </xdr:to>
    <xdr:cxnSp macro="">
      <xdr:nvCxnSpPr>
        <xdr:cNvPr id="338" name="直線コネクタ 337"/>
        <xdr:cNvCxnSpPr/>
      </xdr:nvCxnSpPr>
      <xdr:spPr>
        <a:xfrm flipV="1">
          <a:off x="8750300" y="9512186"/>
          <a:ext cx="889000" cy="4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39" name="フローチャート: 判断 338"/>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0" name="テキスト ボックス 339"/>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124692</xdr:rowOff>
    </xdr:from>
    <xdr:to>
      <xdr:col>45</xdr:col>
      <xdr:colOff>177800</xdr:colOff>
      <xdr:row>56</xdr:row>
      <xdr:rowOff>66056</xdr:rowOff>
    </xdr:to>
    <xdr:cxnSp macro="">
      <xdr:nvCxnSpPr>
        <xdr:cNvPr id="341" name="直線コネクタ 340"/>
        <xdr:cNvCxnSpPr/>
      </xdr:nvCxnSpPr>
      <xdr:spPr>
        <a:xfrm flipV="1">
          <a:off x="7861300" y="9554442"/>
          <a:ext cx="8890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2" name="フローチャート: 判断 341"/>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3" name="テキスト ボックス 342"/>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87139</xdr:rowOff>
    </xdr:from>
    <xdr:to>
      <xdr:col>41</xdr:col>
      <xdr:colOff>50800</xdr:colOff>
      <xdr:row>56</xdr:row>
      <xdr:rowOff>66056</xdr:rowOff>
    </xdr:to>
    <xdr:cxnSp macro="">
      <xdr:nvCxnSpPr>
        <xdr:cNvPr id="344" name="直線コネクタ 343"/>
        <xdr:cNvCxnSpPr/>
      </xdr:nvCxnSpPr>
      <xdr:spPr>
        <a:xfrm>
          <a:off x="6972300" y="9516889"/>
          <a:ext cx="889000" cy="15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131008</xdr:rowOff>
    </xdr:from>
    <xdr:to>
      <xdr:col>41</xdr:col>
      <xdr:colOff>101600</xdr:colOff>
      <xdr:row>55</xdr:row>
      <xdr:rowOff>61158</xdr:rowOff>
    </xdr:to>
    <xdr:sp macro="" textlink="">
      <xdr:nvSpPr>
        <xdr:cNvPr id="345" name="フローチャート: 判断 344"/>
        <xdr:cNvSpPr/>
      </xdr:nvSpPr>
      <xdr:spPr>
        <a:xfrm>
          <a:off x="7810500" y="938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77685</xdr:rowOff>
    </xdr:from>
    <xdr:ext cx="534377" cy="259045"/>
    <xdr:sp macro="" textlink="">
      <xdr:nvSpPr>
        <xdr:cNvPr id="346" name="テキスト ボックス 345"/>
        <xdr:cNvSpPr txBox="1"/>
      </xdr:nvSpPr>
      <xdr:spPr>
        <a:xfrm>
          <a:off x="7594111" y="91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122727</xdr:rowOff>
    </xdr:from>
    <xdr:to>
      <xdr:col>36</xdr:col>
      <xdr:colOff>165100</xdr:colOff>
      <xdr:row>55</xdr:row>
      <xdr:rowOff>52877</xdr:rowOff>
    </xdr:to>
    <xdr:sp macro="" textlink="">
      <xdr:nvSpPr>
        <xdr:cNvPr id="347" name="フローチャート: 判断 346"/>
        <xdr:cNvSpPr/>
      </xdr:nvSpPr>
      <xdr:spPr>
        <a:xfrm>
          <a:off x="6921500" y="938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69404</xdr:rowOff>
    </xdr:from>
    <xdr:ext cx="534377" cy="259045"/>
    <xdr:sp macro="" textlink="">
      <xdr:nvSpPr>
        <xdr:cNvPr id="348" name="テキスト ボックス 347"/>
        <xdr:cNvSpPr txBox="1"/>
      </xdr:nvSpPr>
      <xdr:spPr>
        <a:xfrm>
          <a:off x="6705111" y="91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13850</xdr:rowOff>
    </xdr:from>
    <xdr:to>
      <xdr:col>55</xdr:col>
      <xdr:colOff>50800</xdr:colOff>
      <xdr:row>55</xdr:row>
      <xdr:rowOff>115450</xdr:rowOff>
    </xdr:to>
    <xdr:sp macro="" textlink="">
      <xdr:nvSpPr>
        <xdr:cNvPr id="354" name="楕円 353"/>
        <xdr:cNvSpPr/>
      </xdr:nvSpPr>
      <xdr:spPr>
        <a:xfrm>
          <a:off x="10426700" y="94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36727</xdr:rowOff>
    </xdr:from>
    <xdr:ext cx="534377" cy="259045"/>
    <xdr:sp macro="" textlink="">
      <xdr:nvSpPr>
        <xdr:cNvPr id="355" name="普通建設事業費該当値テキスト"/>
        <xdr:cNvSpPr txBox="1"/>
      </xdr:nvSpPr>
      <xdr:spPr>
        <a:xfrm>
          <a:off x="10528300" y="92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31636</xdr:rowOff>
    </xdr:from>
    <xdr:to>
      <xdr:col>50</xdr:col>
      <xdr:colOff>165100</xdr:colOff>
      <xdr:row>55</xdr:row>
      <xdr:rowOff>133236</xdr:rowOff>
    </xdr:to>
    <xdr:sp macro="" textlink="">
      <xdr:nvSpPr>
        <xdr:cNvPr id="356" name="楕円 355"/>
        <xdr:cNvSpPr/>
      </xdr:nvSpPr>
      <xdr:spPr>
        <a:xfrm>
          <a:off x="9588500" y="94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149763</xdr:rowOff>
    </xdr:from>
    <xdr:ext cx="534377" cy="259045"/>
    <xdr:sp macro="" textlink="">
      <xdr:nvSpPr>
        <xdr:cNvPr id="357" name="テキスト ボックス 356"/>
        <xdr:cNvSpPr txBox="1"/>
      </xdr:nvSpPr>
      <xdr:spPr>
        <a:xfrm>
          <a:off x="9372111" y="923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73892</xdr:rowOff>
    </xdr:from>
    <xdr:to>
      <xdr:col>46</xdr:col>
      <xdr:colOff>38100</xdr:colOff>
      <xdr:row>56</xdr:row>
      <xdr:rowOff>4042</xdr:rowOff>
    </xdr:to>
    <xdr:sp macro="" textlink="">
      <xdr:nvSpPr>
        <xdr:cNvPr id="358" name="楕円 357"/>
        <xdr:cNvSpPr/>
      </xdr:nvSpPr>
      <xdr:spPr>
        <a:xfrm>
          <a:off x="8699500" y="950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20569</xdr:rowOff>
    </xdr:from>
    <xdr:ext cx="534377" cy="259045"/>
    <xdr:sp macro="" textlink="">
      <xdr:nvSpPr>
        <xdr:cNvPr id="359" name="テキスト ボックス 358"/>
        <xdr:cNvSpPr txBox="1"/>
      </xdr:nvSpPr>
      <xdr:spPr>
        <a:xfrm>
          <a:off x="8483111" y="927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15256</xdr:rowOff>
    </xdr:from>
    <xdr:to>
      <xdr:col>41</xdr:col>
      <xdr:colOff>101600</xdr:colOff>
      <xdr:row>56</xdr:row>
      <xdr:rowOff>116856</xdr:rowOff>
    </xdr:to>
    <xdr:sp macro="" textlink="">
      <xdr:nvSpPr>
        <xdr:cNvPr id="360" name="楕円 359"/>
        <xdr:cNvSpPr/>
      </xdr:nvSpPr>
      <xdr:spPr>
        <a:xfrm>
          <a:off x="7810500" y="96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107983</xdr:rowOff>
    </xdr:from>
    <xdr:ext cx="534377" cy="259045"/>
    <xdr:sp macro="" textlink="">
      <xdr:nvSpPr>
        <xdr:cNvPr id="361" name="テキスト ボックス 360"/>
        <xdr:cNvSpPr txBox="1"/>
      </xdr:nvSpPr>
      <xdr:spPr>
        <a:xfrm>
          <a:off x="7594111" y="97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36339</xdr:rowOff>
    </xdr:from>
    <xdr:to>
      <xdr:col>36</xdr:col>
      <xdr:colOff>165100</xdr:colOff>
      <xdr:row>55</xdr:row>
      <xdr:rowOff>137939</xdr:rowOff>
    </xdr:to>
    <xdr:sp macro="" textlink="">
      <xdr:nvSpPr>
        <xdr:cNvPr id="362" name="楕円 361"/>
        <xdr:cNvSpPr/>
      </xdr:nvSpPr>
      <xdr:spPr>
        <a:xfrm>
          <a:off x="6921500" y="94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129066</xdr:rowOff>
    </xdr:from>
    <xdr:ext cx="534377" cy="259045"/>
    <xdr:sp macro="" textlink="">
      <xdr:nvSpPr>
        <xdr:cNvPr id="363" name="テキスト ボックス 362"/>
        <xdr:cNvSpPr txBox="1"/>
      </xdr:nvSpPr>
      <xdr:spPr>
        <a:xfrm>
          <a:off x="6705111" y="95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5" name="正方形/長方形 36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6" name="正方形/長方形 36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7" name="正方形/長方形 36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8" name="正方形/長方形 36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69" name="正方形/長方形 36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0" name="正方形/長方形 36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87" name="直線コネクタ 386"/>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88" name="普通建設事業費 （ うち新規整備　）最小値テキスト"/>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89" name="直線コネクタ 388"/>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0" name="普通建設事業費 （ うち新規整備　）最大値テキスト"/>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1" name="直線コネクタ 390"/>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49428</xdr:rowOff>
    </xdr:from>
    <xdr:to>
      <xdr:col>55</xdr:col>
      <xdr:colOff>0</xdr:colOff>
      <xdr:row>77</xdr:row>
      <xdr:rowOff>104012</xdr:rowOff>
    </xdr:to>
    <xdr:cxnSp macro="">
      <xdr:nvCxnSpPr>
        <xdr:cNvPr id="392" name="直線コネクタ 391"/>
        <xdr:cNvCxnSpPr/>
      </xdr:nvCxnSpPr>
      <xdr:spPr>
        <a:xfrm>
          <a:off x="9639300" y="13079628"/>
          <a:ext cx="838200" cy="2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3" name="普通建設事業費 （ うち新規整備　）平均値テキスト"/>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4" name="フローチャート: 判断 393"/>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49428</xdr:rowOff>
    </xdr:from>
    <xdr:to>
      <xdr:col>50</xdr:col>
      <xdr:colOff>114300</xdr:colOff>
      <xdr:row>77</xdr:row>
      <xdr:rowOff>152488</xdr:rowOff>
    </xdr:to>
    <xdr:cxnSp macro="">
      <xdr:nvCxnSpPr>
        <xdr:cNvPr id="395" name="直線コネクタ 394"/>
        <xdr:cNvCxnSpPr/>
      </xdr:nvCxnSpPr>
      <xdr:spPr>
        <a:xfrm flipV="1">
          <a:off x="8750300" y="13079628"/>
          <a:ext cx="889000" cy="27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396" name="フローチャート: 判断 395"/>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41318</xdr:rowOff>
    </xdr:from>
    <xdr:ext cx="534377" cy="259045"/>
    <xdr:sp macro="" textlink="">
      <xdr:nvSpPr>
        <xdr:cNvPr id="397" name="テキスト ボックス 396"/>
        <xdr:cNvSpPr txBox="1"/>
      </xdr:nvSpPr>
      <xdr:spPr>
        <a:xfrm>
          <a:off x="9372111" y="134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152488</xdr:rowOff>
    </xdr:from>
    <xdr:to>
      <xdr:col>45</xdr:col>
      <xdr:colOff>177800</xdr:colOff>
      <xdr:row>78</xdr:row>
      <xdr:rowOff>135089</xdr:rowOff>
    </xdr:to>
    <xdr:cxnSp macro="">
      <xdr:nvCxnSpPr>
        <xdr:cNvPr id="398" name="直線コネクタ 397"/>
        <xdr:cNvCxnSpPr/>
      </xdr:nvCxnSpPr>
      <xdr:spPr>
        <a:xfrm flipV="1">
          <a:off x="7861300" y="13354138"/>
          <a:ext cx="889000" cy="1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399" name="フローチャート: 判断 398"/>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0" name="テキスト ボックス 399"/>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128498</xdr:rowOff>
    </xdr:from>
    <xdr:to>
      <xdr:col>41</xdr:col>
      <xdr:colOff>50800</xdr:colOff>
      <xdr:row>78</xdr:row>
      <xdr:rowOff>135089</xdr:rowOff>
    </xdr:to>
    <xdr:cxnSp macro="">
      <xdr:nvCxnSpPr>
        <xdr:cNvPr id="401" name="直線コネクタ 400"/>
        <xdr:cNvCxnSpPr/>
      </xdr:nvCxnSpPr>
      <xdr:spPr>
        <a:xfrm>
          <a:off x="6972300" y="12815798"/>
          <a:ext cx="889000" cy="69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02" name="フローチャート: 判断 401"/>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03" name="テキスト ボックス 402"/>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04" name="フローチャート: 判断 403"/>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05" name="テキスト ボックス 404"/>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53212</xdr:rowOff>
    </xdr:from>
    <xdr:to>
      <xdr:col>55</xdr:col>
      <xdr:colOff>50800</xdr:colOff>
      <xdr:row>77</xdr:row>
      <xdr:rowOff>154812</xdr:rowOff>
    </xdr:to>
    <xdr:sp macro="" textlink="">
      <xdr:nvSpPr>
        <xdr:cNvPr id="411" name="楕円 410"/>
        <xdr:cNvSpPr/>
      </xdr:nvSpPr>
      <xdr:spPr>
        <a:xfrm>
          <a:off x="10426700" y="132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76089</xdr:rowOff>
    </xdr:from>
    <xdr:ext cx="534377" cy="259045"/>
    <xdr:sp macro="" textlink="">
      <xdr:nvSpPr>
        <xdr:cNvPr id="412" name="普通建設事業費 （ うち新規整備　）該当値テキスト"/>
        <xdr:cNvSpPr txBox="1"/>
      </xdr:nvSpPr>
      <xdr:spPr>
        <a:xfrm>
          <a:off x="10528300" y="1310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170078</xdr:rowOff>
    </xdr:from>
    <xdr:to>
      <xdr:col>50</xdr:col>
      <xdr:colOff>165100</xdr:colOff>
      <xdr:row>76</xdr:row>
      <xdr:rowOff>100228</xdr:rowOff>
    </xdr:to>
    <xdr:sp macro="" textlink="">
      <xdr:nvSpPr>
        <xdr:cNvPr id="413" name="楕円 412"/>
        <xdr:cNvSpPr/>
      </xdr:nvSpPr>
      <xdr:spPr>
        <a:xfrm>
          <a:off x="9588500" y="130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116756</xdr:rowOff>
    </xdr:from>
    <xdr:ext cx="534377" cy="259045"/>
    <xdr:sp macro="" textlink="">
      <xdr:nvSpPr>
        <xdr:cNvPr id="414" name="テキスト ボックス 413"/>
        <xdr:cNvSpPr txBox="1"/>
      </xdr:nvSpPr>
      <xdr:spPr>
        <a:xfrm>
          <a:off x="9372111" y="1280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101688</xdr:rowOff>
    </xdr:from>
    <xdr:to>
      <xdr:col>46</xdr:col>
      <xdr:colOff>38100</xdr:colOff>
      <xdr:row>78</xdr:row>
      <xdr:rowOff>31838</xdr:rowOff>
    </xdr:to>
    <xdr:sp macro="" textlink="">
      <xdr:nvSpPr>
        <xdr:cNvPr id="415" name="楕円 414"/>
        <xdr:cNvSpPr/>
      </xdr:nvSpPr>
      <xdr:spPr>
        <a:xfrm>
          <a:off x="8699500" y="133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48365</xdr:rowOff>
    </xdr:from>
    <xdr:ext cx="534377" cy="259045"/>
    <xdr:sp macro="" textlink="">
      <xdr:nvSpPr>
        <xdr:cNvPr id="416" name="テキスト ボックス 415"/>
        <xdr:cNvSpPr txBox="1"/>
      </xdr:nvSpPr>
      <xdr:spPr>
        <a:xfrm>
          <a:off x="8483111" y="1307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84289</xdr:rowOff>
    </xdr:from>
    <xdr:to>
      <xdr:col>41</xdr:col>
      <xdr:colOff>101600</xdr:colOff>
      <xdr:row>79</xdr:row>
      <xdr:rowOff>14439</xdr:rowOff>
    </xdr:to>
    <xdr:sp macro="" textlink="">
      <xdr:nvSpPr>
        <xdr:cNvPr id="417" name="楕円 416"/>
        <xdr:cNvSpPr/>
      </xdr:nvSpPr>
      <xdr:spPr>
        <a:xfrm>
          <a:off x="7810500" y="134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5566</xdr:rowOff>
    </xdr:from>
    <xdr:ext cx="469744" cy="259045"/>
    <xdr:sp macro="" textlink="">
      <xdr:nvSpPr>
        <xdr:cNvPr id="418" name="テキスト ボックス 417"/>
        <xdr:cNvSpPr txBox="1"/>
      </xdr:nvSpPr>
      <xdr:spPr>
        <a:xfrm>
          <a:off x="7626428" y="135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77698</xdr:rowOff>
    </xdr:from>
    <xdr:to>
      <xdr:col>36</xdr:col>
      <xdr:colOff>165100</xdr:colOff>
      <xdr:row>75</xdr:row>
      <xdr:rowOff>7848</xdr:rowOff>
    </xdr:to>
    <xdr:sp macro="" textlink="">
      <xdr:nvSpPr>
        <xdr:cNvPr id="419" name="楕円 418"/>
        <xdr:cNvSpPr/>
      </xdr:nvSpPr>
      <xdr:spPr>
        <a:xfrm>
          <a:off x="6921500" y="127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24375</xdr:rowOff>
    </xdr:from>
    <xdr:ext cx="534377" cy="259045"/>
    <xdr:sp macro="" textlink="">
      <xdr:nvSpPr>
        <xdr:cNvPr id="420" name="テキスト ボックス 419"/>
        <xdr:cNvSpPr txBox="1"/>
      </xdr:nvSpPr>
      <xdr:spPr>
        <a:xfrm>
          <a:off x="6705111" y="12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4" name="テキスト ボックス 43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6" name="テキスト ボックス 43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8" name="テキスト ボックス 43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2" name="直線コネクタ 441"/>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3" name="普通建設事業費 （ うち更新整備　）最小値テキスト"/>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4" name="直線コネクタ 443"/>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45" name="普通建設事業費 （ うち更新整備　）最大値テキスト"/>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46" name="直線コネクタ 445"/>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54240</xdr:rowOff>
    </xdr:from>
    <xdr:to>
      <xdr:col>55</xdr:col>
      <xdr:colOff>0</xdr:colOff>
      <xdr:row>96</xdr:row>
      <xdr:rowOff>168073</xdr:rowOff>
    </xdr:to>
    <xdr:cxnSp macro="">
      <xdr:nvCxnSpPr>
        <xdr:cNvPr id="447" name="直線コネクタ 446"/>
        <xdr:cNvCxnSpPr/>
      </xdr:nvCxnSpPr>
      <xdr:spPr>
        <a:xfrm flipV="1">
          <a:off x="9639300" y="16513440"/>
          <a:ext cx="838200" cy="11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48" name="普通建設事業費 （ うち更新整備　）平均値テキスト"/>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49" name="フローチャート: 判断 448"/>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123470</xdr:rowOff>
    </xdr:from>
    <xdr:to>
      <xdr:col>50</xdr:col>
      <xdr:colOff>114300</xdr:colOff>
      <xdr:row>96</xdr:row>
      <xdr:rowOff>168073</xdr:rowOff>
    </xdr:to>
    <xdr:cxnSp macro="">
      <xdr:nvCxnSpPr>
        <xdr:cNvPr id="450" name="直線コネクタ 449"/>
        <xdr:cNvCxnSpPr/>
      </xdr:nvCxnSpPr>
      <xdr:spPr>
        <a:xfrm>
          <a:off x="8750300" y="16582670"/>
          <a:ext cx="889000" cy="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1" name="フローチャート: 判断 450"/>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2" name="テキスト ボックス 451"/>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123470</xdr:rowOff>
    </xdr:from>
    <xdr:to>
      <xdr:col>45</xdr:col>
      <xdr:colOff>177800</xdr:colOff>
      <xdr:row>96</xdr:row>
      <xdr:rowOff>160182</xdr:rowOff>
    </xdr:to>
    <xdr:cxnSp macro="">
      <xdr:nvCxnSpPr>
        <xdr:cNvPr id="453" name="直線コネクタ 452"/>
        <xdr:cNvCxnSpPr/>
      </xdr:nvCxnSpPr>
      <xdr:spPr>
        <a:xfrm flipV="1">
          <a:off x="7861300" y="16582670"/>
          <a:ext cx="889000" cy="3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4" name="フローチャート: 判断 453"/>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55" name="テキスト ボックス 454"/>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160182</xdr:rowOff>
    </xdr:from>
    <xdr:to>
      <xdr:col>41</xdr:col>
      <xdr:colOff>50800</xdr:colOff>
      <xdr:row>98</xdr:row>
      <xdr:rowOff>24110</xdr:rowOff>
    </xdr:to>
    <xdr:cxnSp macro="">
      <xdr:nvCxnSpPr>
        <xdr:cNvPr id="456" name="直線コネクタ 455"/>
        <xdr:cNvCxnSpPr/>
      </xdr:nvCxnSpPr>
      <xdr:spPr>
        <a:xfrm flipV="1">
          <a:off x="6972300" y="1661938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138478</xdr:rowOff>
    </xdr:from>
    <xdr:to>
      <xdr:col>41</xdr:col>
      <xdr:colOff>101600</xdr:colOff>
      <xdr:row>96</xdr:row>
      <xdr:rowOff>68628</xdr:rowOff>
    </xdr:to>
    <xdr:sp macro="" textlink="">
      <xdr:nvSpPr>
        <xdr:cNvPr id="457" name="フローチャート: 判断 456"/>
        <xdr:cNvSpPr/>
      </xdr:nvSpPr>
      <xdr:spPr>
        <a:xfrm>
          <a:off x="7810500" y="164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85155</xdr:rowOff>
    </xdr:from>
    <xdr:ext cx="534377" cy="259045"/>
    <xdr:sp macro="" textlink="">
      <xdr:nvSpPr>
        <xdr:cNvPr id="458" name="テキスト ボックス 457"/>
        <xdr:cNvSpPr txBox="1"/>
      </xdr:nvSpPr>
      <xdr:spPr>
        <a:xfrm>
          <a:off x="7594111" y="162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123712</xdr:rowOff>
    </xdr:from>
    <xdr:to>
      <xdr:col>36</xdr:col>
      <xdr:colOff>165100</xdr:colOff>
      <xdr:row>96</xdr:row>
      <xdr:rowOff>53862</xdr:rowOff>
    </xdr:to>
    <xdr:sp macro="" textlink="">
      <xdr:nvSpPr>
        <xdr:cNvPr id="459" name="フローチャート: 判断 458"/>
        <xdr:cNvSpPr/>
      </xdr:nvSpPr>
      <xdr:spPr>
        <a:xfrm>
          <a:off x="6921500" y="1641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70389</xdr:rowOff>
    </xdr:from>
    <xdr:ext cx="534377" cy="259045"/>
    <xdr:sp macro="" textlink="">
      <xdr:nvSpPr>
        <xdr:cNvPr id="460" name="テキスト ボックス 459"/>
        <xdr:cNvSpPr txBox="1"/>
      </xdr:nvSpPr>
      <xdr:spPr>
        <a:xfrm>
          <a:off x="6705111" y="161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3440</xdr:rowOff>
    </xdr:from>
    <xdr:to>
      <xdr:col>55</xdr:col>
      <xdr:colOff>50800</xdr:colOff>
      <xdr:row>96</xdr:row>
      <xdr:rowOff>105040</xdr:rowOff>
    </xdr:to>
    <xdr:sp macro="" textlink="">
      <xdr:nvSpPr>
        <xdr:cNvPr id="466" name="楕円 465"/>
        <xdr:cNvSpPr/>
      </xdr:nvSpPr>
      <xdr:spPr>
        <a:xfrm>
          <a:off x="10426700" y="164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26317</xdr:rowOff>
    </xdr:from>
    <xdr:ext cx="534377" cy="259045"/>
    <xdr:sp macro="" textlink="">
      <xdr:nvSpPr>
        <xdr:cNvPr id="467" name="普通建設事業費 （ うち更新整備　）該当値テキスト"/>
        <xdr:cNvSpPr txBox="1"/>
      </xdr:nvSpPr>
      <xdr:spPr>
        <a:xfrm>
          <a:off x="10528300" y="163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117273</xdr:rowOff>
    </xdr:from>
    <xdr:to>
      <xdr:col>50</xdr:col>
      <xdr:colOff>165100</xdr:colOff>
      <xdr:row>97</xdr:row>
      <xdr:rowOff>47423</xdr:rowOff>
    </xdr:to>
    <xdr:sp macro="" textlink="">
      <xdr:nvSpPr>
        <xdr:cNvPr id="468" name="楕円 467"/>
        <xdr:cNvSpPr/>
      </xdr:nvSpPr>
      <xdr:spPr>
        <a:xfrm>
          <a:off x="9588500" y="165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38550</xdr:rowOff>
    </xdr:from>
    <xdr:ext cx="534377" cy="259045"/>
    <xdr:sp macro="" textlink="">
      <xdr:nvSpPr>
        <xdr:cNvPr id="469" name="テキスト ボックス 468"/>
        <xdr:cNvSpPr txBox="1"/>
      </xdr:nvSpPr>
      <xdr:spPr>
        <a:xfrm>
          <a:off x="9372111" y="166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72670</xdr:rowOff>
    </xdr:from>
    <xdr:to>
      <xdr:col>46</xdr:col>
      <xdr:colOff>38100</xdr:colOff>
      <xdr:row>97</xdr:row>
      <xdr:rowOff>2820</xdr:rowOff>
    </xdr:to>
    <xdr:sp macro="" textlink="">
      <xdr:nvSpPr>
        <xdr:cNvPr id="470" name="楕円 469"/>
        <xdr:cNvSpPr/>
      </xdr:nvSpPr>
      <xdr:spPr>
        <a:xfrm>
          <a:off x="8699500" y="165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165397</xdr:rowOff>
    </xdr:from>
    <xdr:ext cx="534377" cy="259045"/>
    <xdr:sp macro="" textlink="">
      <xdr:nvSpPr>
        <xdr:cNvPr id="471" name="テキスト ボックス 470"/>
        <xdr:cNvSpPr txBox="1"/>
      </xdr:nvSpPr>
      <xdr:spPr>
        <a:xfrm>
          <a:off x="8483111" y="1662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109382</xdr:rowOff>
    </xdr:from>
    <xdr:to>
      <xdr:col>41</xdr:col>
      <xdr:colOff>101600</xdr:colOff>
      <xdr:row>97</xdr:row>
      <xdr:rowOff>39532</xdr:rowOff>
    </xdr:to>
    <xdr:sp macro="" textlink="">
      <xdr:nvSpPr>
        <xdr:cNvPr id="472" name="楕円 471"/>
        <xdr:cNvSpPr/>
      </xdr:nvSpPr>
      <xdr:spPr>
        <a:xfrm>
          <a:off x="7810500" y="1656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30659</xdr:rowOff>
    </xdr:from>
    <xdr:ext cx="534377" cy="259045"/>
    <xdr:sp macro="" textlink="">
      <xdr:nvSpPr>
        <xdr:cNvPr id="473" name="テキスト ボックス 472"/>
        <xdr:cNvSpPr txBox="1"/>
      </xdr:nvSpPr>
      <xdr:spPr>
        <a:xfrm>
          <a:off x="7594111" y="1666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144760</xdr:rowOff>
    </xdr:from>
    <xdr:to>
      <xdr:col>36</xdr:col>
      <xdr:colOff>165100</xdr:colOff>
      <xdr:row>98</xdr:row>
      <xdr:rowOff>74910</xdr:rowOff>
    </xdr:to>
    <xdr:sp macro="" textlink="">
      <xdr:nvSpPr>
        <xdr:cNvPr id="474" name="楕円 473"/>
        <xdr:cNvSpPr/>
      </xdr:nvSpPr>
      <xdr:spPr>
        <a:xfrm>
          <a:off x="6921500" y="167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66037</xdr:rowOff>
    </xdr:from>
    <xdr:ext cx="534377" cy="259045"/>
    <xdr:sp macro="" textlink="">
      <xdr:nvSpPr>
        <xdr:cNvPr id="475" name="テキスト ボックス 474"/>
        <xdr:cNvSpPr txBox="1"/>
      </xdr:nvSpPr>
      <xdr:spPr>
        <a:xfrm>
          <a:off x="6705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499" name="直線コネクタ 498"/>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2" name="災害復旧事業費最大値テキスト"/>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3" name="直線コネクタ 502"/>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49022</xdr:rowOff>
    </xdr:from>
    <xdr:to>
      <xdr:col>85</xdr:col>
      <xdr:colOff>127000</xdr:colOff>
      <xdr:row>38</xdr:row>
      <xdr:rowOff>85293</xdr:rowOff>
    </xdr:to>
    <xdr:cxnSp macro="">
      <xdr:nvCxnSpPr>
        <xdr:cNvPr id="504" name="直線コネクタ 503"/>
        <xdr:cNvCxnSpPr/>
      </xdr:nvCxnSpPr>
      <xdr:spPr>
        <a:xfrm>
          <a:off x="15481300" y="6564122"/>
          <a:ext cx="8382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05" name="災害復旧事業費平均値テキスト"/>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06" name="フローチャート: 判断 505"/>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49022</xdr:rowOff>
    </xdr:from>
    <xdr:to>
      <xdr:col>81</xdr:col>
      <xdr:colOff>50800</xdr:colOff>
      <xdr:row>38</xdr:row>
      <xdr:rowOff>55994</xdr:rowOff>
    </xdr:to>
    <xdr:cxnSp macro="">
      <xdr:nvCxnSpPr>
        <xdr:cNvPr id="507" name="直線コネクタ 506"/>
        <xdr:cNvCxnSpPr/>
      </xdr:nvCxnSpPr>
      <xdr:spPr>
        <a:xfrm flipV="1">
          <a:off x="14592300" y="6564122"/>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08" name="フローチャート: 判断 507"/>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09" name="テキスト ボックス 508"/>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55994</xdr:rowOff>
    </xdr:from>
    <xdr:to>
      <xdr:col>76</xdr:col>
      <xdr:colOff>114300</xdr:colOff>
      <xdr:row>39</xdr:row>
      <xdr:rowOff>21209</xdr:rowOff>
    </xdr:to>
    <xdr:cxnSp macro="">
      <xdr:nvCxnSpPr>
        <xdr:cNvPr id="510" name="直線コネクタ 509"/>
        <xdr:cNvCxnSpPr/>
      </xdr:nvCxnSpPr>
      <xdr:spPr>
        <a:xfrm flipV="1">
          <a:off x="13703300" y="6571094"/>
          <a:ext cx="889000" cy="13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1" name="フローチャート: 判断 510"/>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2" name="テキスト ボックス 511"/>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99809</xdr:rowOff>
    </xdr:from>
    <xdr:to>
      <xdr:col>71</xdr:col>
      <xdr:colOff>177800</xdr:colOff>
      <xdr:row>39</xdr:row>
      <xdr:rowOff>21209</xdr:rowOff>
    </xdr:to>
    <xdr:cxnSp macro="">
      <xdr:nvCxnSpPr>
        <xdr:cNvPr id="513" name="直線コネクタ 512"/>
        <xdr:cNvCxnSpPr/>
      </xdr:nvCxnSpPr>
      <xdr:spPr>
        <a:xfrm>
          <a:off x="12814300" y="6614909"/>
          <a:ext cx="889000" cy="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14" name="フローチャート: 判断 513"/>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103776</xdr:rowOff>
    </xdr:from>
    <xdr:ext cx="469744" cy="259045"/>
    <xdr:sp macro="" textlink="">
      <xdr:nvSpPr>
        <xdr:cNvPr id="515" name="テキスト ボックス 514"/>
        <xdr:cNvSpPr txBox="1"/>
      </xdr:nvSpPr>
      <xdr:spPr>
        <a:xfrm>
          <a:off x="13468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122542</xdr:rowOff>
    </xdr:from>
    <xdr:to>
      <xdr:col>67</xdr:col>
      <xdr:colOff>101600</xdr:colOff>
      <xdr:row>37</xdr:row>
      <xdr:rowOff>52692</xdr:rowOff>
    </xdr:to>
    <xdr:sp macro="" textlink="">
      <xdr:nvSpPr>
        <xdr:cNvPr id="516" name="フローチャート: 判断 515"/>
        <xdr:cNvSpPr/>
      </xdr:nvSpPr>
      <xdr:spPr>
        <a:xfrm>
          <a:off x="12763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69219</xdr:rowOff>
    </xdr:from>
    <xdr:ext cx="534377" cy="259045"/>
    <xdr:sp macro="" textlink="">
      <xdr:nvSpPr>
        <xdr:cNvPr id="517" name="テキスト ボックス 516"/>
        <xdr:cNvSpPr txBox="1"/>
      </xdr:nvSpPr>
      <xdr:spPr>
        <a:xfrm>
          <a:off x="12547111" y="60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34493</xdr:rowOff>
    </xdr:from>
    <xdr:to>
      <xdr:col>85</xdr:col>
      <xdr:colOff>177800</xdr:colOff>
      <xdr:row>38</xdr:row>
      <xdr:rowOff>136093</xdr:rowOff>
    </xdr:to>
    <xdr:sp macro="" textlink="">
      <xdr:nvSpPr>
        <xdr:cNvPr id="523" name="楕円 522"/>
        <xdr:cNvSpPr/>
      </xdr:nvSpPr>
      <xdr:spPr>
        <a:xfrm>
          <a:off x="162687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12920</xdr:rowOff>
    </xdr:from>
    <xdr:ext cx="469744" cy="259045"/>
    <xdr:sp macro="" textlink="">
      <xdr:nvSpPr>
        <xdr:cNvPr id="524" name="災害復旧事業費該当値テキスト"/>
        <xdr:cNvSpPr txBox="1"/>
      </xdr:nvSpPr>
      <xdr:spPr>
        <a:xfrm>
          <a:off x="16370300" y="652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169672</xdr:rowOff>
    </xdr:from>
    <xdr:to>
      <xdr:col>81</xdr:col>
      <xdr:colOff>101600</xdr:colOff>
      <xdr:row>38</xdr:row>
      <xdr:rowOff>99822</xdr:rowOff>
    </xdr:to>
    <xdr:sp macro="" textlink="">
      <xdr:nvSpPr>
        <xdr:cNvPr id="525" name="楕円 524"/>
        <xdr:cNvSpPr/>
      </xdr:nvSpPr>
      <xdr:spPr>
        <a:xfrm>
          <a:off x="15430500" y="65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90949</xdr:rowOff>
    </xdr:from>
    <xdr:ext cx="469744" cy="259045"/>
    <xdr:sp macro="" textlink="">
      <xdr:nvSpPr>
        <xdr:cNvPr id="526" name="テキスト ボックス 525"/>
        <xdr:cNvSpPr txBox="1"/>
      </xdr:nvSpPr>
      <xdr:spPr>
        <a:xfrm>
          <a:off x="15246428" y="66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5194</xdr:rowOff>
    </xdr:from>
    <xdr:to>
      <xdr:col>76</xdr:col>
      <xdr:colOff>165100</xdr:colOff>
      <xdr:row>38</xdr:row>
      <xdr:rowOff>106794</xdr:rowOff>
    </xdr:to>
    <xdr:sp macro="" textlink="">
      <xdr:nvSpPr>
        <xdr:cNvPr id="527" name="楕円 526"/>
        <xdr:cNvSpPr/>
      </xdr:nvSpPr>
      <xdr:spPr>
        <a:xfrm>
          <a:off x="14541500" y="65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97921</xdr:rowOff>
    </xdr:from>
    <xdr:ext cx="469744" cy="259045"/>
    <xdr:sp macro="" textlink="">
      <xdr:nvSpPr>
        <xdr:cNvPr id="528" name="テキスト ボックス 527"/>
        <xdr:cNvSpPr txBox="1"/>
      </xdr:nvSpPr>
      <xdr:spPr>
        <a:xfrm>
          <a:off x="14357428" y="66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141859</xdr:rowOff>
    </xdr:from>
    <xdr:to>
      <xdr:col>72</xdr:col>
      <xdr:colOff>38100</xdr:colOff>
      <xdr:row>39</xdr:row>
      <xdr:rowOff>72009</xdr:rowOff>
    </xdr:to>
    <xdr:sp macro="" textlink="">
      <xdr:nvSpPr>
        <xdr:cNvPr id="529" name="楕円 528"/>
        <xdr:cNvSpPr/>
      </xdr:nvSpPr>
      <xdr:spPr>
        <a:xfrm>
          <a:off x="13652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63136</xdr:rowOff>
    </xdr:from>
    <xdr:ext cx="378565" cy="259045"/>
    <xdr:sp macro="" textlink="">
      <xdr:nvSpPr>
        <xdr:cNvPr id="530" name="テキスト ボックス 529"/>
        <xdr:cNvSpPr txBox="1"/>
      </xdr:nvSpPr>
      <xdr:spPr>
        <a:xfrm>
          <a:off x="13514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49009</xdr:rowOff>
    </xdr:from>
    <xdr:to>
      <xdr:col>67</xdr:col>
      <xdr:colOff>101600</xdr:colOff>
      <xdr:row>38</xdr:row>
      <xdr:rowOff>150609</xdr:rowOff>
    </xdr:to>
    <xdr:sp macro="" textlink="">
      <xdr:nvSpPr>
        <xdr:cNvPr id="531" name="楕円 530"/>
        <xdr:cNvSpPr/>
      </xdr:nvSpPr>
      <xdr:spPr>
        <a:xfrm>
          <a:off x="12763500" y="65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141736</xdr:rowOff>
    </xdr:from>
    <xdr:ext cx="469744" cy="259045"/>
    <xdr:sp macro="" textlink="">
      <xdr:nvSpPr>
        <xdr:cNvPr id="532" name="テキスト ボックス 531"/>
        <xdr:cNvSpPr txBox="1"/>
      </xdr:nvSpPr>
      <xdr:spPr>
        <a:xfrm>
          <a:off x="12579428" y="665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2" name="テキスト ボックス 59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4" name="テキスト ボックス 59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06" name="直線コネクタ 605"/>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07" name="公債費最小値テキスト"/>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08" name="直線コネクタ 607"/>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09" name="公債費最大値テキスト"/>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0" name="直線コネクタ 609"/>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15914</xdr:rowOff>
    </xdr:from>
    <xdr:to>
      <xdr:col>85</xdr:col>
      <xdr:colOff>127000</xdr:colOff>
      <xdr:row>77</xdr:row>
      <xdr:rowOff>35610</xdr:rowOff>
    </xdr:to>
    <xdr:cxnSp macro="">
      <xdr:nvCxnSpPr>
        <xdr:cNvPr id="611" name="直線コネクタ 610"/>
        <xdr:cNvCxnSpPr/>
      </xdr:nvCxnSpPr>
      <xdr:spPr>
        <a:xfrm flipV="1">
          <a:off x="15481300" y="13217564"/>
          <a:ext cx="838200" cy="1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2" name="公債費平均値テキスト"/>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3" name="フローチャート: 判断 612"/>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159308</xdr:rowOff>
    </xdr:from>
    <xdr:to>
      <xdr:col>81</xdr:col>
      <xdr:colOff>50800</xdr:colOff>
      <xdr:row>77</xdr:row>
      <xdr:rowOff>35610</xdr:rowOff>
    </xdr:to>
    <xdr:cxnSp macro="">
      <xdr:nvCxnSpPr>
        <xdr:cNvPr id="614" name="直線コネクタ 613"/>
        <xdr:cNvCxnSpPr/>
      </xdr:nvCxnSpPr>
      <xdr:spPr>
        <a:xfrm>
          <a:off x="14592300" y="13189508"/>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15" name="フローチャート: 判断 614"/>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16" name="テキスト ボックス 615"/>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159308</xdr:rowOff>
    </xdr:from>
    <xdr:to>
      <xdr:col>76</xdr:col>
      <xdr:colOff>114300</xdr:colOff>
      <xdr:row>77</xdr:row>
      <xdr:rowOff>99518</xdr:rowOff>
    </xdr:to>
    <xdr:cxnSp macro="">
      <xdr:nvCxnSpPr>
        <xdr:cNvPr id="617" name="直線コネクタ 616"/>
        <xdr:cNvCxnSpPr/>
      </xdr:nvCxnSpPr>
      <xdr:spPr>
        <a:xfrm flipV="1">
          <a:off x="13703300" y="13189508"/>
          <a:ext cx="889000" cy="1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18" name="フローチャート: 判断 617"/>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19" name="テキスト ボックス 618"/>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99518</xdr:rowOff>
    </xdr:from>
    <xdr:to>
      <xdr:col>71</xdr:col>
      <xdr:colOff>177800</xdr:colOff>
      <xdr:row>77</xdr:row>
      <xdr:rowOff>111340</xdr:rowOff>
    </xdr:to>
    <xdr:cxnSp macro="">
      <xdr:nvCxnSpPr>
        <xdr:cNvPr id="620" name="直線コネクタ 619"/>
        <xdr:cNvCxnSpPr/>
      </xdr:nvCxnSpPr>
      <xdr:spPr>
        <a:xfrm flipV="1">
          <a:off x="12814300" y="13301168"/>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164922</xdr:rowOff>
    </xdr:from>
    <xdr:to>
      <xdr:col>72</xdr:col>
      <xdr:colOff>38100</xdr:colOff>
      <xdr:row>76</xdr:row>
      <xdr:rowOff>95072</xdr:rowOff>
    </xdr:to>
    <xdr:sp macro="" textlink="">
      <xdr:nvSpPr>
        <xdr:cNvPr id="621" name="フローチャート: 判断 620"/>
        <xdr:cNvSpPr/>
      </xdr:nvSpPr>
      <xdr:spPr>
        <a:xfrm>
          <a:off x="13652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111599</xdr:rowOff>
    </xdr:from>
    <xdr:ext cx="534377" cy="259045"/>
    <xdr:sp macro="" textlink="">
      <xdr:nvSpPr>
        <xdr:cNvPr id="622" name="テキスト ボックス 621"/>
        <xdr:cNvSpPr txBox="1"/>
      </xdr:nvSpPr>
      <xdr:spPr>
        <a:xfrm>
          <a:off x="13436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10452</xdr:rowOff>
    </xdr:from>
    <xdr:to>
      <xdr:col>67</xdr:col>
      <xdr:colOff>101600</xdr:colOff>
      <xdr:row>76</xdr:row>
      <xdr:rowOff>112052</xdr:rowOff>
    </xdr:to>
    <xdr:sp macro="" textlink="">
      <xdr:nvSpPr>
        <xdr:cNvPr id="623" name="フローチャート: 判断 622"/>
        <xdr:cNvSpPr/>
      </xdr:nvSpPr>
      <xdr:spPr>
        <a:xfrm>
          <a:off x="12763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128579</xdr:rowOff>
    </xdr:from>
    <xdr:ext cx="534377" cy="259045"/>
    <xdr:sp macro="" textlink="">
      <xdr:nvSpPr>
        <xdr:cNvPr id="624" name="テキスト ボックス 623"/>
        <xdr:cNvSpPr txBox="1"/>
      </xdr:nvSpPr>
      <xdr:spPr>
        <a:xfrm>
          <a:off x="12547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136564</xdr:rowOff>
    </xdr:from>
    <xdr:to>
      <xdr:col>85</xdr:col>
      <xdr:colOff>177800</xdr:colOff>
      <xdr:row>77</xdr:row>
      <xdr:rowOff>66714</xdr:rowOff>
    </xdr:to>
    <xdr:sp macro="" textlink="">
      <xdr:nvSpPr>
        <xdr:cNvPr id="630" name="楕円 629"/>
        <xdr:cNvSpPr/>
      </xdr:nvSpPr>
      <xdr:spPr>
        <a:xfrm>
          <a:off x="16268700" y="131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114991</xdr:rowOff>
    </xdr:from>
    <xdr:ext cx="534377" cy="259045"/>
    <xdr:sp macro="" textlink="">
      <xdr:nvSpPr>
        <xdr:cNvPr id="631" name="公債費該当値テキスト"/>
        <xdr:cNvSpPr txBox="1"/>
      </xdr:nvSpPr>
      <xdr:spPr>
        <a:xfrm>
          <a:off x="16370300" y="131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156260</xdr:rowOff>
    </xdr:from>
    <xdr:to>
      <xdr:col>81</xdr:col>
      <xdr:colOff>101600</xdr:colOff>
      <xdr:row>77</xdr:row>
      <xdr:rowOff>86410</xdr:rowOff>
    </xdr:to>
    <xdr:sp macro="" textlink="">
      <xdr:nvSpPr>
        <xdr:cNvPr id="632" name="楕円 631"/>
        <xdr:cNvSpPr/>
      </xdr:nvSpPr>
      <xdr:spPr>
        <a:xfrm>
          <a:off x="15430500" y="131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77537</xdr:rowOff>
    </xdr:from>
    <xdr:ext cx="534377" cy="259045"/>
    <xdr:sp macro="" textlink="">
      <xdr:nvSpPr>
        <xdr:cNvPr id="633" name="テキスト ボックス 632"/>
        <xdr:cNvSpPr txBox="1"/>
      </xdr:nvSpPr>
      <xdr:spPr>
        <a:xfrm>
          <a:off x="15214111" y="1327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108508</xdr:rowOff>
    </xdr:from>
    <xdr:to>
      <xdr:col>76</xdr:col>
      <xdr:colOff>165100</xdr:colOff>
      <xdr:row>77</xdr:row>
      <xdr:rowOff>38658</xdr:rowOff>
    </xdr:to>
    <xdr:sp macro="" textlink="">
      <xdr:nvSpPr>
        <xdr:cNvPr id="634" name="楕円 633"/>
        <xdr:cNvSpPr/>
      </xdr:nvSpPr>
      <xdr:spPr>
        <a:xfrm>
          <a:off x="14541500" y="131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55186</xdr:rowOff>
    </xdr:from>
    <xdr:ext cx="534377" cy="259045"/>
    <xdr:sp macro="" textlink="">
      <xdr:nvSpPr>
        <xdr:cNvPr id="635" name="テキスト ボックス 634"/>
        <xdr:cNvSpPr txBox="1"/>
      </xdr:nvSpPr>
      <xdr:spPr>
        <a:xfrm>
          <a:off x="14325111" y="129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48718</xdr:rowOff>
    </xdr:from>
    <xdr:to>
      <xdr:col>72</xdr:col>
      <xdr:colOff>38100</xdr:colOff>
      <xdr:row>77</xdr:row>
      <xdr:rowOff>150318</xdr:rowOff>
    </xdr:to>
    <xdr:sp macro="" textlink="">
      <xdr:nvSpPr>
        <xdr:cNvPr id="636" name="楕円 635"/>
        <xdr:cNvSpPr/>
      </xdr:nvSpPr>
      <xdr:spPr>
        <a:xfrm>
          <a:off x="13652500" y="132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141445</xdr:rowOff>
    </xdr:from>
    <xdr:ext cx="534377" cy="259045"/>
    <xdr:sp macro="" textlink="">
      <xdr:nvSpPr>
        <xdr:cNvPr id="637" name="テキスト ボックス 636"/>
        <xdr:cNvSpPr txBox="1"/>
      </xdr:nvSpPr>
      <xdr:spPr>
        <a:xfrm>
          <a:off x="13436111" y="133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60540</xdr:rowOff>
    </xdr:from>
    <xdr:to>
      <xdr:col>67</xdr:col>
      <xdr:colOff>101600</xdr:colOff>
      <xdr:row>77</xdr:row>
      <xdr:rowOff>162140</xdr:rowOff>
    </xdr:to>
    <xdr:sp macro="" textlink="">
      <xdr:nvSpPr>
        <xdr:cNvPr id="638" name="楕円 637"/>
        <xdr:cNvSpPr/>
      </xdr:nvSpPr>
      <xdr:spPr>
        <a:xfrm>
          <a:off x="12763500" y="132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153267</xdr:rowOff>
    </xdr:from>
    <xdr:ext cx="534377" cy="259045"/>
    <xdr:sp macro="" textlink="">
      <xdr:nvSpPr>
        <xdr:cNvPr id="639" name="テキスト ボックス 638"/>
        <xdr:cNvSpPr txBox="1"/>
      </xdr:nvSpPr>
      <xdr:spPr>
        <a:xfrm>
          <a:off x="12547111" y="133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3" name="テキスト ボックス 65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3" name="直線コネクタ 662"/>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4" name="積立金最小値テキスト"/>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65" name="直線コネクタ 664"/>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66" name="積立金最大値テキスト"/>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67" name="直線コネクタ 666"/>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91842</xdr:rowOff>
    </xdr:from>
    <xdr:to>
      <xdr:col>85</xdr:col>
      <xdr:colOff>127000</xdr:colOff>
      <xdr:row>91</xdr:row>
      <xdr:rowOff>10618</xdr:rowOff>
    </xdr:to>
    <xdr:cxnSp macro="">
      <xdr:nvCxnSpPr>
        <xdr:cNvPr id="668" name="直線コネクタ 667"/>
        <xdr:cNvCxnSpPr/>
      </xdr:nvCxnSpPr>
      <xdr:spPr>
        <a:xfrm flipV="1">
          <a:off x="15481300" y="15522342"/>
          <a:ext cx="838200" cy="9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69" name="積立金平均値テキスト"/>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0" name="フローチャート: 判断 669"/>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10618</xdr:rowOff>
    </xdr:from>
    <xdr:to>
      <xdr:col>81</xdr:col>
      <xdr:colOff>50800</xdr:colOff>
      <xdr:row>95</xdr:row>
      <xdr:rowOff>131124</xdr:rowOff>
    </xdr:to>
    <xdr:cxnSp macro="">
      <xdr:nvCxnSpPr>
        <xdr:cNvPr id="671" name="直線コネクタ 670"/>
        <xdr:cNvCxnSpPr/>
      </xdr:nvCxnSpPr>
      <xdr:spPr>
        <a:xfrm flipV="1">
          <a:off x="14592300" y="15612568"/>
          <a:ext cx="889000" cy="80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2" name="フローチャート: 判断 671"/>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3" name="テキスト ボックス 672"/>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131124</xdr:rowOff>
    </xdr:from>
    <xdr:to>
      <xdr:col>76</xdr:col>
      <xdr:colOff>114300</xdr:colOff>
      <xdr:row>97</xdr:row>
      <xdr:rowOff>88086</xdr:rowOff>
    </xdr:to>
    <xdr:cxnSp macro="">
      <xdr:nvCxnSpPr>
        <xdr:cNvPr id="674" name="直線コネクタ 673"/>
        <xdr:cNvCxnSpPr/>
      </xdr:nvCxnSpPr>
      <xdr:spPr>
        <a:xfrm flipV="1">
          <a:off x="13703300" y="16418874"/>
          <a:ext cx="889000" cy="2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75" name="フローチャート: 判断 674"/>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76" name="テキスト ボックス 675"/>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76465</xdr:rowOff>
    </xdr:from>
    <xdr:to>
      <xdr:col>71</xdr:col>
      <xdr:colOff>177800</xdr:colOff>
      <xdr:row>97</xdr:row>
      <xdr:rowOff>88086</xdr:rowOff>
    </xdr:to>
    <xdr:cxnSp macro="">
      <xdr:nvCxnSpPr>
        <xdr:cNvPr id="677" name="直線コネクタ 676"/>
        <xdr:cNvCxnSpPr/>
      </xdr:nvCxnSpPr>
      <xdr:spPr>
        <a:xfrm>
          <a:off x="12814300" y="16707115"/>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44208</xdr:rowOff>
    </xdr:from>
    <xdr:to>
      <xdr:col>72</xdr:col>
      <xdr:colOff>38100</xdr:colOff>
      <xdr:row>98</xdr:row>
      <xdr:rowOff>145808</xdr:rowOff>
    </xdr:to>
    <xdr:sp macro="" textlink="">
      <xdr:nvSpPr>
        <xdr:cNvPr id="678" name="フローチャート: 判断 677"/>
        <xdr:cNvSpPr/>
      </xdr:nvSpPr>
      <xdr:spPr>
        <a:xfrm>
          <a:off x="13652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136935</xdr:rowOff>
    </xdr:from>
    <xdr:ext cx="534377" cy="259045"/>
    <xdr:sp macro="" textlink="">
      <xdr:nvSpPr>
        <xdr:cNvPr id="679" name="テキスト ボックス 678"/>
        <xdr:cNvSpPr txBox="1"/>
      </xdr:nvSpPr>
      <xdr:spPr>
        <a:xfrm>
          <a:off x="13436111" y="1693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67895</xdr:rowOff>
    </xdr:from>
    <xdr:to>
      <xdr:col>67</xdr:col>
      <xdr:colOff>101600</xdr:colOff>
      <xdr:row>98</xdr:row>
      <xdr:rowOff>169495</xdr:rowOff>
    </xdr:to>
    <xdr:sp macro="" textlink="">
      <xdr:nvSpPr>
        <xdr:cNvPr id="680" name="フローチャート: 判断 679"/>
        <xdr:cNvSpPr/>
      </xdr:nvSpPr>
      <xdr:spPr>
        <a:xfrm>
          <a:off x="12763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160622</xdr:rowOff>
    </xdr:from>
    <xdr:ext cx="534377" cy="259045"/>
    <xdr:sp macro="" textlink="">
      <xdr:nvSpPr>
        <xdr:cNvPr id="681" name="テキスト ボックス 680"/>
        <xdr:cNvSpPr txBox="1"/>
      </xdr:nvSpPr>
      <xdr:spPr>
        <a:xfrm>
          <a:off x="12547111" y="1696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41042</xdr:rowOff>
    </xdr:from>
    <xdr:to>
      <xdr:col>85</xdr:col>
      <xdr:colOff>177800</xdr:colOff>
      <xdr:row>90</xdr:row>
      <xdr:rowOff>142642</xdr:rowOff>
    </xdr:to>
    <xdr:sp macro="" textlink="">
      <xdr:nvSpPr>
        <xdr:cNvPr id="687" name="楕円 686"/>
        <xdr:cNvSpPr/>
      </xdr:nvSpPr>
      <xdr:spPr>
        <a:xfrm>
          <a:off x="16268700" y="1547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165519</xdr:rowOff>
    </xdr:from>
    <xdr:ext cx="599010" cy="259045"/>
    <xdr:sp macro="" textlink="">
      <xdr:nvSpPr>
        <xdr:cNvPr id="688" name="積立金該当値テキスト"/>
        <xdr:cNvSpPr txBox="1"/>
      </xdr:nvSpPr>
      <xdr:spPr>
        <a:xfrm>
          <a:off x="16370300" y="1542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131268</xdr:rowOff>
    </xdr:from>
    <xdr:to>
      <xdr:col>81</xdr:col>
      <xdr:colOff>101600</xdr:colOff>
      <xdr:row>91</xdr:row>
      <xdr:rowOff>61418</xdr:rowOff>
    </xdr:to>
    <xdr:sp macro="" textlink="">
      <xdr:nvSpPr>
        <xdr:cNvPr id="689" name="楕円 688"/>
        <xdr:cNvSpPr/>
      </xdr:nvSpPr>
      <xdr:spPr>
        <a:xfrm>
          <a:off x="15430500" y="155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77945</xdr:rowOff>
    </xdr:from>
    <xdr:ext cx="599010" cy="259045"/>
    <xdr:sp macro="" textlink="">
      <xdr:nvSpPr>
        <xdr:cNvPr id="690" name="テキスト ボックス 689"/>
        <xdr:cNvSpPr txBox="1"/>
      </xdr:nvSpPr>
      <xdr:spPr>
        <a:xfrm>
          <a:off x="15181795" y="1533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80324</xdr:rowOff>
    </xdr:from>
    <xdr:to>
      <xdr:col>76</xdr:col>
      <xdr:colOff>165100</xdr:colOff>
      <xdr:row>96</xdr:row>
      <xdr:rowOff>10474</xdr:rowOff>
    </xdr:to>
    <xdr:sp macro="" textlink="">
      <xdr:nvSpPr>
        <xdr:cNvPr id="691" name="楕円 690"/>
        <xdr:cNvSpPr/>
      </xdr:nvSpPr>
      <xdr:spPr>
        <a:xfrm>
          <a:off x="14541500" y="163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27001</xdr:rowOff>
    </xdr:from>
    <xdr:ext cx="599010" cy="259045"/>
    <xdr:sp macro="" textlink="">
      <xdr:nvSpPr>
        <xdr:cNvPr id="692" name="テキスト ボックス 691"/>
        <xdr:cNvSpPr txBox="1"/>
      </xdr:nvSpPr>
      <xdr:spPr>
        <a:xfrm>
          <a:off x="14292795" y="1614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37286</xdr:rowOff>
    </xdr:from>
    <xdr:to>
      <xdr:col>72</xdr:col>
      <xdr:colOff>38100</xdr:colOff>
      <xdr:row>97</xdr:row>
      <xdr:rowOff>138886</xdr:rowOff>
    </xdr:to>
    <xdr:sp macro="" textlink="">
      <xdr:nvSpPr>
        <xdr:cNvPr id="693" name="楕円 692"/>
        <xdr:cNvSpPr/>
      </xdr:nvSpPr>
      <xdr:spPr>
        <a:xfrm>
          <a:off x="13652500" y="1666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155413</xdr:rowOff>
    </xdr:from>
    <xdr:ext cx="534377" cy="259045"/>
    <xdr:sp macro="" textlink="">
      <xdr:nvSpPr>
        <xdr:cNvPr id="694" name="テキスト ボックス 693"/>
        <xdr:cNvSpPr txBox="1"/>
      </xdr:nvSpPr>
      <xdr:spPr>
        <a:xfrm>
          <a:off x="13436111" y="164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25665</xdr:rowOff>
    </xdr:from>
    <xdr:to>
      <xdr:col>67</xdr:col>
      <xdr:colOff>101600</xdr:colOff>
      <xdr:row>97</xdr:row>
      <xdr:rowOff>127265</xdr:rowOff>
    </xdr:to>
    <xdr:sp macro="" textlink="">
      <xdr:nvSpPr>
        <xdr:cNvPr id="695" name="楕円 694"/>
        <xdr:cNvSpPr/>
      </xdr:nvSpPr>
      <xdr:spPr>
        <a:xfrm>
          <a:off x="12763500" y="1665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143792</xdr:rowOff>
    </xdr:from>
    <xdr:ext cx="534377" cy="259045"/>
    <xdr:sp macro="" textlink="">
      <xdr:nvSpPr>
        <xdr:cNvPr id="696" name="テキスト ボックス 695"/>
        <xdr:cNvSpPr txBox="1"/>
      </xdr:nvSpPr>
      <xdr:spPr>
        <a:xfrm>
          <a:off x="12547111" y="164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0" name="テキスト ボックス 70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2" name="テキスト ボックス 71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4" name="テキスト ボックス 71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18" name="直線コネクタ 717"/>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0" name="直線コネクタ 71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1" name="投資及び出資金最大値テキスト"/>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2" name="直線コネクタ 721"/>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3" name="直線コネクタ 72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4" name="投資及び出資金平均値テキスト"/>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25" name="フローチャート: 判断 724"/>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6" name="直線コネクタ 72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27" name="フローチャート: 判断 726"/>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28" name="テキスト ボックス 727"/>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9" name="直線コネクタ 72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0" name="フローチャート: 判断 729"/>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1" name="テキスト ボックス 730"/>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2" name="直線コネクタ 73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170876</xdr:rowOff>
    </xdr:from>
    <xdr:to>
      <xdr:col>102</xdr:col>
      <xdr:colOff>165100</xdr:colOff>
      <xdr:row>38</xdr:row>
      <xdr:rowOff>101026</xdr:rowOff>
    </xdr:to>
    <xdr:sp macro="" textlink="">
      <xdr:nvSpPr>
        <xdr:cNvPr id="733" name="フローチャート: 判断 732"/>
        <xdr:cNvSpPr/>
      </xdr:nvSpPr>
      <xdr:spPr>
        <a:xfrm>
          <a:off x="19494500" y="651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117553</xdr:rowOff>
    </xdr:from>
    <xdr:ext cx="469744" cy="259045"/>
    <xdr:sp macro="" textlink="">
      <xdr:nvSpPr>
        <xdr:cNvPr id="734" name="テキスト ボックス 733"/>
        <xdr:cNvSpPr txBox="1"/>
      </xdr:nvSpPr>
      <xdr:spPr>
        <a:xfrm>
          <a:off x="19310428" y="62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30950</xdr:rowOff>
    </xdr:from>
    <xdr:to>
      <xdr:col>98</xdr:col>
      <xdr:colOff>38100</xdr:colOff>
      <xdr:row>38</xdr:row>
      <xdr:rowOff>132550</xdr:rowOff>
    </xdr:to>
    <xdr:sp macro="" textlink="">
      <xdr:nvSpPr>
        <xdr:cNvPr id="735" name="フローチャート: 判断 734"/>
        <xdr:cNvSpPr/>
      </xdr:nvSpPr>
      <xdr:spPr>
        <a:xfrm>
          <a:off x="186055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149077</xdr:rowOff>
    </xdr:from>
    <xdr:ext cx="469744" cy="259045"/>
    <xdr:sp macro="" textlink="">
      <xdr:nvSpPr>
        <xdr:cNvPr id="736" name="テキスト ボックス 735"/>
        <xdr:cNvSpPr txBox="1"/>
      </xdr:nvSpPr>
      <xdr:spPr>
        <a:xfrm>
          <a:off x="18421428" y="63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2" name="楕円 74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4" name="楕円 74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5" name="テキスト ボックス 74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6" name="楕円 74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7" name="テキスト ボックス 74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8" name="楕円 74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9" name="テキスト ボックス 74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0" name="楕円 74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1" name="テキスト ボックス 75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3" name="テキスト ボックス 77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75" name="直線コネクタ 774"/>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78" name="貸付金最大値テキスト"/>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79" name="直線コネクタ 778"/>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31744</xdr:rowOff>
    </xdr:from>
    <xdr:to>
      <xdr:col>116</xdr:col>
      <xdr:colOff>63500</xdr:colOff>
      <xdr:row>59</xdr:row>
      <xdr:rowOff>32715</xdr:rowOff>
    </xdr:to>
    <xdr:cxnSp macro="">
      <xdr:nvCxnSpPr>
        <xdr:cNvPr id="780" name="直線コネクタ 779"/>
        <xdr:cNvCxnSpPr/>
      </xdr:nvCxnSpPr>
      <xdr:spPr>
        <a:xfrm>
          <a:off x="21323300" y="10147294"/>
          <a:ext cx="8382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1" name="貸付金平均値テキスト"/>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2" name="フローチャート: 判断 781"/>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31744</xdr:rowOff>
    </xdr:from>
    <xdr:to>
      <xdr:col>111</xdr:col>
      <xdr:colOff>177800</xdr:colOff>
      <xdr:row>59</xdr:row>
      <xdr:rowOff>32124</xdr:rowOff>
    </xdr:to>
    <xdr:cxnSp macro="">
      <xdr:nvCxnSpPr>
        <xdr:cNvPr id="783" name="直線コネクタ 782"/>
        <xdr:cNvCxnSpPr/>
      </xdr:nvCxnSpPr>
      <xdr:spPr>
        <a:xfrm flipV="1">
          <a:off x="20434300" y="1014729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4" name="フローチャート: 判断 783"/>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85" name="テキスト ボックス 784"/>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31762</xdr:rowOff>
    </xdr:from>
    <xdr:to>
      <xdr:col>107</xdr:col>
      <xdr:colOff>50800</xdr:colOff>
      <xdr:row>59</xdr:row>
      <xdr:rowOff>32124</xdr:rowOff>
    </xdr:to>
    <xdr:cxnSp macro="">
      <xdr:nvCxnSpPr>
        <xdr:cNvPr id="786" name="直線コネクタ 785"/>
        <xdr:cNvCxnSpPr/>
      </xdr:nvCxnSpPr>
      <xdr:spPr>
        <a:xfrm>
          <a:off x="19545300" y="10147312"/>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87" name="フローチャート: 判断 786"/>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88" name="テキスト ボックス 787"/>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31610</xdr:rowOff>
    </xdr:from>
    <xdr:to>
      <xdr:col>102</xdr:col>
      <xdr:colOff>114300</xdr:colOff>
      <xdr:row>59</xdr:row>
      <xdr:rowOff>31762</xdr:rowOff>
    </xdr:to>
    <xdr:cxnSp macro="">
      <xdr:nvCxnSpPr>
        <xdr:cNvPr id="789" name="直線コネクタ 788"/>
        <xdr:cNvCxnSpPr/>
      </xdr:nvCxnSpPr>
      <xdr:spPr>
        <a:xfrm>
          <a:off x="18656300" y="1014716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45314</xdr:rowOff>
    </xdr:from>
    <xdr:to>
      <xdr:col>102</xdr:col>
      <xdr:colOff>165100</xdr:colOff>
      <xdr:row>58</xdr:row>
      <xdr:rowOff>146914</xdr:rowOff>
    </xdr:to>
    <xdr:sp macro="" textlink="">
      <xdr:nvSpPr>
        <xdr:cNvPr id="790" name="フローチャート: 判断 789"/>
        <xdr:cNvSpPr/>
      </xdr:nvSpPr>
      <xdr:spPr>
        <a:xfrm>
          <a:off x="19494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163441</xdr:rowOff>
    </xdr:from>
    <xdr:ext cx="469744" cy="259045"/>
    <xdr:sp macro="" textlink="">
      <xdr:nvSpPr>
        <xdr:cNvPr id="791" name="テキスト ボックス 790"/>
        <xdr:cNvSpPr txBox="1"/>
      </xdr:nvSpPr>
      <xdr:spPr>
        <a:xfrm>
          <a:off x="19310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60801</xdr:rowOff>
    </xdr:from>
    <xdr:to>
      <xdr:col>98</xdr:col>
      <xdr:colOff>38100</xdr:colOff>
      <xdr:row>58</xdr:row>
      <xdr:rowOff>162401</xdr:rowOff>
    </xdr:to>
    <xdr:sp macro="" textlink="">
      <xdr:nvSpPr>
        <xdr:cNvPr id="792" name="フローチャート: 判断 791"/>
        <xdr:cNvSpPr/>
      </xdr:nvSpPr>
      <xdr:spPr>
        <a:xfrm>
          <a:off x="18605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7478</xdr:rowOff>
    </xdr:from>
    <xdr:ext cx="469744" cy="259045"/>
    <xdr:sp macro="" textlink="">
      <xdr:nvSpPr>
        <xdr:cNvPr id="793" name="テキスト ボックス 792"/>
        <xdr:cNvSpPr txBox="1"/>
      </xdr:nvSpPr>
      <xdr:spPr>
        <a:xfrm>
          <a:off x="18421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153365</xdr:rowOff>
    </xdr:from>
    <xdr:to>
      <xdr:col>116</xdr:col>
      <xdr:colOff>114300</xdr:colOff>
      <xdr:row>59</xdr:row>
      <xdr:rowOff>83515</xdr:rowOff>
    </xdr:to>
    <xdr:sp macro="" textlink="">
      <xdr:nvSpPr>
        <xdr:cNvPr id="799" name="楕円 798"/>
        <xdr:cNvSpPr/>
      </xdr:nvSpPr>
      <xdr:spPr>
        <a:xfrm>
          <a:off x="221107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68292</xdr:rowOff>
    </xdr:from>
    <xdr:ext cx="378565" cy="259045"/>
    <xdr:sp macro="" textlink="">
      <xdr:nvSpPr>
        <xdr:cNvPr id="800" name="貸付金該当値テキスト"/>
        <xdr:cNvSpPr txBox="1"/>
      </xdr:nvSpPr>
      <xdr:spPr>
        <a:xfrm>
          <a:off x="22212300" y="10012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152394</xdr:rowOff>
    </xdr:from>
    <xdr:to>
      <xdr:col>112</xdr:col>
      <xdr:colOff>38100</xdr:colOff>
      <xdr:row>59</xdr:row>
      <xdr:rowOff>82544</xdr:rowOff>
    </xdr:to>
    <xdr:sp macro="" textlink="">
      <xdr:nvSpPr>
        <xdr:cNvPr id="801" name="楕円 800"/>
        <xdr:cNvSpPr/>
      </xdr:nvSpPr>
      <xdr:spPr>
        <a:xfrm>
          <a:off x="21272500" y="100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73671</xdr:rowOff>
    </xdr:from>
    <xdr:ext cx="378565" cy="259045"/>
    <xdr:sp macro="" textlink="">
      <xdr:nvSpPr>
        <xdr:cNvPr id="802" name="テキスト ボックス 801"/>
        <xdr:cNvSpPr txBox="1"/>
      </xdr:nvSpPr>
      <xdr:spPr>
        <a:xfrm>
          <a:off x="21134017" y="10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152774</xdr:rowOff>
    </xdr:from>
    <xdr:to>
      <xdr:col>107</xdr:col>
      <xdr:colOff>101600</xdr:colOff>
      <xdr:row>59</xdr:row>
      <xdr:rowOff>82924</xdr:rowOff>
    </xdr:to>
    <xdr:sp macro="" textlink="">
      <xdr:nvSpPr>
        <xdr:cNvPr id="803" name="楕円 802"/>
        <xdr:cNvSpPr/>
      </xdr:nvSpPr>
      <xdr:spPr>
        <a:xfrm>
          <a:off x="20383500" y="100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74051</xdr:rowOff>
    </xdr:from>
    <xdr:ext cx="378565" cy="259045"/>
    <xdr:sp macro="" textlink="">
      <xdr:nvSpPr>
        <xdr:cNvPr id="804" name="テキスト ボックス 803"/>
        <xdr:cNvSpPr txBox="1"/>
      </xdr:nvSpPr>
      <xdr:spPr>
        <a:xfrm>
          <a:off x="20245017" y="10189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152412</xdr:rowOff>
    </xdr:from>
    <xdr:to>
      <xdr:col>102</xdr:col>
      <xdr:colOff>165100</xdr:colOff>
      <xdr:row>59</xdr:row>
      <xdr:rowOff>82562</xdr:rowOff>
    </xdr:to>
    <xdr:sp macro="" textlink="">
      <xdr:nvSpPr>
        <xdr:cNvPr id="805" name="楕円 804"/>
        <xdr:cNvSpPr/>
      </xdr:nvSpPr>
      <xdr:spPr>
        <a:xfrm>
          <a:off x="19494500" y="100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73689</xdr:rowOff>
    </xdr:from>
    <xdr:ext cx="378565" cy="259045"/>
    <xdr:sp macro="" textlink="">
      <xdr:nvSpPr>
        <xdr:cNvPr id="806" name="テキスト ボックス 805"/>
        <xdr:cNvSpPr txBox="1"/>
      </xdr:nvSpPr>
      <xdr:spPr>
        <a:xfrm>
          <a:off x="19356017" y="1018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152260</xdr:rowOff>
    </xdr:from>
    <xdr:to>
      <xdr:col>98</xdr:col>
      <xdr:colOff>38100</xdr:colOff>
      <xdr:row>59</xdr:row>
      <xdr:rowOff>82410</xdr:rowOff>
    </xdr:to>
    <xdr:sp macro="" textlink="">
      <xdr:nvSpPr>
        <xdr:cNvPr id="807" name="楕円 806"/>
        <xdr:cNvSpPr/>
      </xdr:nvSpPr>
      <xdr:spPr>
        <a:xfrm>
          <a:off x="18605500" y="100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73537</xdr:rowOff>
    </xdr:from>
    <xdr:ext cx="378565" cy="259045"/>
    <xdr:sp macro="" textlink="">
      <xdr:nvSpPr>
        <xdr:cNvPr id="808" name="テキスト ボックス 807"/>
        <xdr:cNvSpPr txBox="1"/>
      </xdr:nvSpPr>
      <xdr:spPr>
        <a:xfrm>
          <a:off x="18467017" y="1018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3" name="直線コネクタ 832"/>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4" name="繰出金最小値テキスト"/>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35" name="直線コネクタ 834"/>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36" name="繰出金最大値テキスト"/>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37" name="直線コネクタ 836"/>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121203</xdr:rowOff>
    </xdr:from>
    <xdr:to>
      <xdr:col>116</xdr:col>
      <xdr:colOff>63500</xdr:colOff>
      <xdr:row>75</xdr:row>
      <xdr:rowOff>17075</xdr:rowOff>
    </xdr:to>
    <xdr:cxnSp macro="">
      <xdr:nvCxnSpPr>
        <xdr:cNvPr id="838" name="直線コネクタ 837"/>
        <xdr:cNvCxnSpPr/>
      </xdr:nvCxnSpPr>
      <xdr:spPr>
        <a:xfrm flipV="1">
          <a:off x="21323300" y="12808503"/>
          <a:ext cx="8382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39" name="繰出金平均値テキスト"/>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0" name="フローチャート: 判断 839"/>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17075</xdr:rowOff>
    </xdr:from>
    <xdr:to>
      <xdr:col>111</xdr:col>
      <xdr:colOff>177800</xdr:colOff>
      <xdr:row>75</xdr:row>
      <xdr:rowOff>41249</xdr:rowOff>
    </xdr:to>
    <xdr:cxnSp macro="">
      <xdr:nvCxnSpPr>
        <xdr:cNvPr id="841" name="直線コネクタ 840"/>
        <xdr:cNvCxnSpPr/>
      </xdr:nvCxnSpPr>
      <xdr:spPr>
        <a:xfrm flipV="1">
          <a:off x="20434300" y="12875825"/>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2" name="フローチャート: 判断 841"/>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3" name="テキスト ボックス 842"/>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41249</xdr:rowOff>
    </xdr:from>
    <xdr:to>
      <xdr:col>107</xdr:col>
      <xdr:colOff>50800</xdr:colOff>
      <xdr:row>75</xdr:row>
      <xdr:rowOff>85655</xdr:rowOff>
    </xdr:to>
    <xdr:cxnSp macro="">
      <xdr:nvCxnSpPr>
        <xdr:cNvPr id="844" name="直線コネクタ 843"/>
        <xdr:cNvCxnSpPr/>
      </xdr:nvCxnSpPr>
      <xdr:spPr>
        <a:xfrm flipV="1">
          <a:off x="19545300" y="12899999"/>
          <a:ext cx="889000" cy="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45" name="フローチャート: 判断 844"/>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46" name="テキスト ボックス 845"/>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85655</xdr:rowOff>
    </xdr:from>
    <xdr:to>
      <xdr:col>102</xdr:col>
      <xdr:colOff>114300</xdr:colOff>
      <xdr:row>75</xdr:row>
      <xdr:rowOff>121336</xdr:rowOff>
    </xdr:to>
    <xdr:cxnSp macro="">
      <xdr:nvCxnSpPr>
        <xdr:cNvPr id="847" name="直線コネクタ 846"/>
        <xdr:cNvCxnSpPr/>
      </xdr:nvCxnSpPr>
      <xdr:spPr>
        <a:xfrm flipV="1">
          <a:off x="18656300" y="12944405"/>
          <a:ext cx="889000" cy="3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48" name="フローチャート: 判断 847"/>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137965</xdr:rowOff>
    </xdr:from>
    <xdr:ext cx="534377" cy="259045"/>
    <xdr:sp macro="" textlink="">
      <xdr:nvSpPr>
        <xdr:cNvPr id="849" name="テキスト ボックス 848"/>
        <xdr:cNvSpPr txBox="1"/>
      </xdr:nvSpPr>
      <xdr:spPr>
        <a:xfrm>
          <a:off x="19278111" y="129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50" name="フローチャート: 判断 849"/>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18470</xdr:rowOff>
    </xdr:from>
    <xdr:ext cx="534377" cy="259045"/>
    <xdr:sp macro="" textlink="">
      <xdr:nvSpPr>
        <xdr:cNvPr id="851" name="テキスト ボックス 850"/>
        <xdr:cNvSpPr txBox="1"/>
      </xdr:nvSpPr>
      <xdr:spPr>
        <a:xfrm>
          <a:off x="18389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70403</xdr:rowOff>
    </xdr:from>
    <xdr:to>
      <xdr:col>116</xdr:col>
      <xdr:colOff>114300</xdr:colOff>
      <xdr:row>75</xdr:row>
      <xdr:rowOff>553</xdr:rowOff>
    </xdr:to>
    <xdr:sp macro="" textlink="">
      <xdr:nvSpPr>
        <xdr:cNvPr id="857" name="楕円 856"/>
        <xdr:cNvSpPr/>
      </xdr:nvSpPr>
      <xdr:spPr>
        <a:xfrm>
          <a:off x="22110700" y="127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93280</xdr:rowOff>
    </xdr:from>
    <xdr:ext cx="534377" cy="259045"/>
    <xdr:sp macro="" textlink="">
      <xdr:nvSpPr>
        <xdr:cNvPr id="858" name="繰出金該当値テキスト"/>
        <xdr:cNvSpPr txBox="1"/>
      </xdr:nvSpPr>
      <xdr:spPr>
        <a:xfrm>
          <a:off x="22212300" y="126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137725</xdr:rowOff>
    </xdr:from>
    <xdr:to>
      <xdr:col>112</xdr:col>
      <xdr:colOff>38100</xdr:colOff>
      <xdr:row>75</xdr:row>
      <xdr:rowOff>67875</xdr:rowOff>
    </xdr:to>
    <xdr:sp macro="" textlink="">
      <xdr:nvSpPr>
        <xdr:cNvPr id="859" name="楕円 858"/>
        <xdr:cNvSpPr/>
      </xdr:nvSpPr>
      <xdr:spPr>
        <a:xfrm>
          <a:off x="21272500" y="128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84402</xdr:rowOff>
    </xdr:from>
    <xdr:ext cx="534377" cy="259045"/>
    <xdr:sp macro="" textlink="">
      <xdr:nvSpPr>
        <xdr:cNvPr id="860" name="テキスト ボックス 859"/>
        <xdr:cNvSpPr txBox="1"/>
      </xdr:nvSpPr>
      <xdr:spPr>
        <a:xfrm>
          <a:off x="21056111" y="126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161899</xdr:rowOff>
    </xdr:from>
    <xdr:to>
      <xdr:col>107</xdr:col>
      <xdr:colOff>101600</xdr:colOff>
      <xdr:row>75</xdr:row>
      <xdr:rowOff>92049</xdr:rowOff>
    </xdr:to>
    <xdr:sp macro="" textlink="">
      <xdr:nvSpPr>
        <xdr:cNvPr id="861" name="楕円 860"/>
        <xdr:cNvSpPr/>
      </xdr:nvSpPr>
      <xdr:spPr>
        <a:xfrm>
          <a:off x="20383500" y="128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108576</xdr:rowOff>
    </xdr:from>
    <xdr:ext cx="534377" cy="259045"/>
    <xdr:sp macro="" textlink="">
      <xdr:nvSpPr>
        <xdr:cNvPr id="862" name="テキスト ボックス 861"/>
        <xdr:cNvSpPr txBox="1"/>
      </xdr:nvSpPr>
      <xdr:spPr>
        <a:xfrm>
          <a:off x="20167111" y="126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34855</xdr:rowOff>
    </xdr:from>
    <xdr:to>
      <xdr:col>102</xdr:col>
      <xdr:colOff>165100</xdr:colOff>
      <xdr:row>75</xdr:row>
      <xdr:rowOff>136455</xdr:rowOff>
    </xdr:to>
    <xdr:sp macro="" textlink="">
      <xdr:nvSpPr>
        <xdr:cNvPr id="863" name="楕円 862"/>
        <xdr:cNvSpPr/>
      </xdr:nvSpPr>
      <xdr:spPr>
        <a:xfrm>
          <a:off x="19494500" y="128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152982</xdr:rowOff>
    </xdr:from>
    <xdr:ext cx="534377" cy="259045"/>
    <xdr:sp macro="" textlink="">
      <xdr:nvSpPr>
        <xdr:cNvPr id="864" name="テキスト ボックス 863"/>
        <xdr:cNvSpPr txBox="1"/>
      </xdr:nvSpPr>
      <xdr:spPr>
        <a:xfrm>
          <a:off x="19278111" y="12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70536</xdr:rowOff>
    </xdr:from>
    <xdr:to>
      <xdr:col>98</xdr:col>
      <xdr:colOff>38100</xdr:colOff>
      <xdr:row>76</xdr:row>
      <xdr:rowOff>685</xdr:rowOff>
    </xdr:to>
    <xdr:sp macro="" textlink="">
      <xdr:nvSpPr>
        <xdr:cNvPr id="865" name="楕円 864"/>
        <xdr:cNvSpPr/>
      </xdr:nvSpPr>
      <xdr:spPr>
        <a:xfrm>
          <a:off x="18605500" y="129292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163262</xdr:rowOff>
    </xdr:from>
    <xdr:ext cx="534377" cy="259045"/>
    <xdr:sp macro="" textlink="">
      <xdr:nvSpPr>
        <xdr:cNvPr id="866" name="テキスト ボックス 865"/>
        <xdr:cNvSpPr txBox="1"/>
      </xdr:nvSpPr>
      <xdr:spPr>
        <a:xfrm>
          <a:off x="18389111" y="130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77" name="直線コネクタ 87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78" name="テキスト ボックス 87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79" name="直線コネクタ 87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0" name="テキスト ボックス 87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1" name="直線コネクタ 88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2" name="テキスト ボックス 88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3" name="直線コネクタ 88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84" name="テキスト ボックス 88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6" name="テキスト ボックス 88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88" name="直線コネクタ 88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8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0" name="直線コネクタ 88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2" name="直線コネクタ 89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3" name="直線コネクタ 89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895" name="フローチャート: 判断 89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896" name="直線コネクタ 89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897" name="フローチャート: 判断 89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898" name="テキスト ボックス 897"/>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899" name="直線コネクタ 89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0" name="フローチャート: 判断 89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1" name="テキスト ボックス 90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2" name="直線コネクタ 90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03" name="フローチャート: 判断 902"/>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04" name="テキスト ボックス 903"/>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05" name="フローチャート: 判断 904"/>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06" name="テキスト ボックス 905"/>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2" name="楕円 91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14" name="楕円 91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15" name="テキスト ボックス 914"/>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16" name="楕円 91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17" name="テキスト ボックス 91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18" name="楕円 91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9" name="テキスト ボックス 918"/>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0" name="楕円 91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1" name="テキスト ボックス 92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歳出総額を人口で割った住民一人当たりの歳出総額は、一人当たり</a:t>
          </a:r>
          <a:r>
            <a:rPr kumimoji="1" lang="en-US" altLang="ja-JP" sz="1100" b="0" i="0" baseline="0">
              <a:solidFill>
                <a:sysClr val="windowText" lastClr="000000"/>
              </a:solidFill>
              <a:effectLst/>
              <a:latin typeface="+mn-lt"/>
              <a:ea typeface="+mn-ea"/>
              <a:cs typeface="+mn-cs"/>
            </a:rPr>
            <a:t>1,188,346</a:t>
          </a:r>
          <a:r>
            <a:rPr kumimoji="1" lang="ja-JP" altLang="ja-JP" sz="1100" b="0" i="0" baseline="0">
              <a:solidFill>
                <a:sysClr val="windowText" lastClr="000000"/>
              </a:solidFill>
              <a:effectLst/>
              <a:latin typeface="+mn-lt"/>
              <a:ea typeface="+mn-ea"/>
              <a:cs typeface="+mn-cs"/>
            </a:rPr>
            <a:t>円となっており、主な構成項目は以下のことと考えている。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人件費は、住民一人当たり</a:t>
          </a:r>
          <a:r>
            <a:rPr kumimoji="1" lang="en-US" altLang="ja-JP" sz="1100" b="0" i="0" baseline="0">
              <a:solidFill>
                <a:sysClr val="windowText" lastClr="000000"/>
              </a:solidFill>
              <a:effectLst/>
              <a:latin typeface="+mn-lt"/>
              <a:ea typeface="+mn-ea"/>
              <a:cs typeface="+mn-cs"/>
            </a:rPr>
            <a:t>126,140</a:t>
          </a:r>
          <a:r>
            <a:rPr kumimoji="1" lang="ja-JP" altLang="ja-JP" sz="1100" b="0" i="0" baseline="0">
              <a:solidFill>
                <a:sysClr val="windowText" lastClr="000000"/>
              </a:solidFill>
              <a:effectLst/>
              <a:latin typeface="+mn-lt"/>
              <a:ea typeface="+mn-ea"/>
              <a:cs typeface="+mn-cs"/>
            </a:rPr>
            <a:t>円となり、前年度と比較し</a:t>
          </a:r>
          <a:r>
            <a:rPr kumimoji="1" lang="en-US" altLang="ja-JP" sz="1100" b="0" i="0" baseline="0">
              <a:solidFill>
                <a:sysClr val="windowText" lastClr="000000"/>
              </a:solidFill>
              <a:effectLst/>
              <a:latin typeface="+mn-lt"/>
              <a:ea typeface="+mn-ea"/>
              <a:cs typeface="+mn-cs"/>
            </a:rPr>
            <a:t>6,624</a:t>
          </a:r>
          <a:r>
            <a:rPr kumimoji="1" lang="ja-JP" altLang="ja-JP" sz="1100" b="0" i="0" baseline="0">
              <a:solidFill>
                <a:sysClr val="windowText" lastClr="000000"/>
              </a:solidFill>
              <a:effectLst/>
              <a:latin typeface="+mn-lt"/>
              <a:ea typeface="+mn-ea"/>
              <a:cs typeface="+mn-cs"/>
            </a:rPr>
            <a:t>円の増加、類似団体内平均値と比較すると</a:t>
          </a:r>
          <a:r>
            <a:rPr kumimoji="1" lang="en-US" altLang="ja-JP" sz="1100" b="0" i="0" baseline="0">
              <a:solidFill>
                <a:sysClr val="windowText" lastClr="000000"/>
              </a:solidFill>
              <a:effectLst/>
              <a:latin typeface="+mn-lt"/>
              <a:ea typeface="+mn-ea"/>
              <a:cs typeface="+mn-cs"/>
            </a:rPr>
            <a:t>35,416</a:t>
          </a:r>
          <a:r>
            <a:rPr kumimoji="1" lang="ja-JP" altLang="ja-JP" sz="1100" b="0" i="0" baseline="0">
              <a:solidFill>
                <a:sysClr val="windowText" lastClr="000000"/>
              </a:solidFill>
              <a:effectLst/>
              <a:latin typeface="+mn-lt"/>
              <a:ea typeface="+mn-ea"/>
              <a:cs typeface="+mn-cs"/>
            </a:rPr>
            <a:t>円上回っている。平成</a:t>
          </a:r>
          <a:r>
            <a:rPr kumimoji="1" lang="en-US" altLang="ja-JP" sz="1100" b="0" i="0" baseline="0">
              <a:solidFill>
                <a:sysClr val="windowText" lastClr="000000"/>
              </a:solidFill>
              <a:effectLst/>
              <a:latin typeface="+mn-lt"/>
              <a:ea typeface="+mn-ea"/>
              <a:cs typeface="+mn-cs"/>
            </a:rPr>
            <a:t>26</a:t>
          </a:r>
          <a:r>
            <a:rPr kumimoji="1" lang="ja-JP" altLang="ja-JP" sz="1100" b="0" i="0" baseline="0">
              <a:solidFill>
                <a:sysClr val="windowText" lastClr="000000"/>
              </a:solidFill>
              <a:effectLst/>
              <a:latin typeface="+mn-lt"/>
              <a:ea typeface="+mn-ea"/>
              <a:cs typeface="+mn-cs"/>
            </a:rPr>
            <a:t>年度以降、増加しているが、主な増加要因として、毎年の人事委員勧告によるもの、勤続</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年から</a:t>
          </a:r>
          <a:r>
            <a:rPr kumimoji="1" lang="en-US" altLang="ja-JP" sz="1100" b="0" i="0" baseline="0">
              <a:solidFill>
                <a:sysClr val="windowText" lastClr="000000"/>
              </a:solidFill>
              <a:effectLst/>
              <a:latin typeface="+mn-lt"/>
              <a:ea typeface="+mn-ea"/>
              <a:cs typeface="+mn-cs"/>
            </a:rPr>
            <a:t>35</a:t>
          </a:r>
          <a:r>
            <a:rPr kumimoji="1" lang="ja-JP" altLang="ja-JP" sz="1100" b="0" i="0" baseline="0">
              <a:solidFill>
                <a:sysClr val="windowText" lastClr="000000"/>
              </a:solidFill>
              <a:effectLst/>
              <a:latin typeface="+mn-lt"/>
              <a:ea typeface="+mn-ea"/>
              <a:cs typeface="+mn-cs"/>
            </a:rPr>
            <a:t>年の階層職員の給料が国の水準を上回っていることが影響し、また市立保育所等の人件費により類似団体よりも上回る要因となっている。今後については高年齢層の職員が退職することにより改善が図られると考えるが、更なる給与制度の適正化を行い人件費の抑制に努める。物件費は住民一人あたり</a:t>
          </a:r>
          <a:r>
            <a:rPr kumimoji="1" lang="en-US" altLang="ja-JP" sz="1100" b="0" i="0" baseline="0">
              <a:solidFill>
                <a:sysClr val="windowText" lastClr="000000"/>
              </a:solidFill>
              <a:effectLst/>
              <a:latin typeface="+mn-lt"/>
              <a:ea typeface="+mn-ea"/>
              <a:cs typeface="+mn-cs"/>
            </a:rPr>
            <a:t>306,918</a:t>
          </a:r>
          <a:r>
            <a:rPr kumimoji="1" lang="ja-JP" altLang="ja-JP" sz="1100" b="0" i="0" baseline="0">
              <a:solidFill>
                <a:sysClr val="windowText" lastClr="000000"/>
              </a:solidFill>
              <a:effectLst/>
              <a:latin typeface="+mn-lt"/>
              <a:ea typeface="+mn-ea"/>
              <a:cs typeface="+mn-cs"/>
            </a:rPr>
            <a:t>円となり、前年度と比較し</a:t>
          </a:r>
          <a:r>
            <a:rPr kumimoji="1" lang="en-US" altLang="ja-JP" sz="1100" b="0" i="0" baseline="0">
              <a:solidFill>
                <a:sysClr val="windowText" lastClr="000000"/>
              </a:solidFill>
              <a:effectLst/>
              <a:latin typeface="+mn-lt"/>
              <a:ea typeface="+mn-ea"/>
              <a:cs typeface="+mn-cs"/>
            </a:rPr>
            <a:t>13,930</a:t>
          </a:r>
          <a:r>
            <a:rPr kumimoji="1" lang="ja-JP" altLang="ja-JP" sz="1100" b="0" i="0" baseline="0">
              <a:solidFill>
                <a:sysClr val="windowText" lastClr="000000"/>
              </a:solidFill>
              <a:effectLst/>
              <a:latin typeface="+mn-lt"/>
              <a:ea typeface="+mn-ea"/>
              <a:cs typeface="+mn-cs"/>
            </a:rPr>
            <a:t>円の</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、類似団体内平均値と比較すると</a:t>
          </a:r>
          <a:r>
            <a:rPr kumimoji="1" lang="en-US" altLang="ja-JP" sz="1100" b="0" i="0" baseline="0">
              <a:solidFill>
                <a:sysClr val="windowText" lastClr="000000"/>
              </a:solidFill>
              <a:effectLst/>
              <a:latin typeface="+mn-lt"/>
              <a:ea typeface="+mn-ea"/>
              <a:cs typeface="+mn-cs"/>
            </a:rPr>
            <a:t>221,600</a:t>
          </a:r>
          <a:r>
            <a:rPr kumimoji="1" lang="ja-JP" altLang="ja-JP" sz="1100" b="0" i="0" baseline="0">
              <a:solidFill>
                <a:sysClr val="windowText" lastClr="000000"/>
              </a:solidFill>
              <a:effectLst/>
              <a:latin typeface="+mn-lt"/>
              <a:ea typeface="+mn-ea"/>
              <a:cs typeface="+mn-cs"/>
            </a:rPr>
            <a:t>円上回っている。</a:t>
          </a:r>
          <a:r>
            <a:rPr kumimoji="1" lang="ja-JP" altLang="en-US" sz="1100" b="0" i="0" baseline="0">
              <a:solidFill>
                <a:sysClr val="windowText" lastClr="000000"/>
              </a:solidFill>
              <a:effectLst/>
              <a:latin typeface="+mn-lt"/>
              <a:ea typeface="+mn-ea"/>
              <a:cs typeface="+mn-cs"/>
            </a:rPr>
            <a:t>類似団体内平均値と大きく乖離している</a:t>
          </a:r>
          <a:r>
            <a:rPr kumimoji="1" lang="ja-JP" altLang="ja-JP" sz="1100" b="0" i="0" baseline="0">
              <a:solidFill>
                <a:sysClr val="windowText" lastClr="000000"/>
              </a:solidFill>
              <a:effectLst/>
              <a:latin typeface="+mn-lt"/>
              <a:ea typeface="+mn-ea"/>
              <a:cs typeface="+mn-cs"/>
            </a:rPr>
            <a:t>要因として、ふるさと応援寄附者特産品等贈呈事業が考えられ、この事業費は物件費全体の</a:t>
          </a:r>
          <a:r>
            <a:rPr kumimoji="1" lang="ja-JP" altLang="en-US" sz="1100" b="0" i="0" baseline="0">
              <a:solidFill>
                <a:sysClr val="windowText" lastClr="000000"/>
              </a:solidFill>
              <a:effectLst/>
              <a:latin typeface="+mn-lt"/>
              <a:ea typeface="+mn-ea"/>
              <a:cs typeface="+mn-cs"/>
            </a:rPr>
            <a:t>多数</a:t>
          </a:r>
          <a:r>
            <a:rPr kumimoji="1" lang="ja-JP" altLang="ja-JP" sz="1100" b="0" i="0" baseline="0">
              <a:solidFill>
                <a:sysClr val="windowText" lastClr="000000"/>
              </a:solidFill>
              <a:effectLst/>
              <a:latin typeface="+mn-lt"/>
              <a:ea typeface="+mn-ea"/>
              <a:cs typeface="+mn-cs"/>
            </a:rPr>
            <a:t>を占めていることが影響している</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積立金については、住民一人当たり</a:t>
          </a:r>
          <a:r>
            <a:rPr kumimoji="1" lang="en-US" altLang="ja-JP" sz="1100" b="0" i="0" baseline="0">
              <a:solidFill>
                <a:sysClr val="windowText" lastClr="000000"/>
              </a:solidFill>
              <a:effectLst/>
              <a:latin typeface="+mn-lt"/>
              <a:ea typeface="+mn-ea"/>
              <a:cs typeface="+mn-cs"/>
            </a:rPr>
            <a:t>392,561</a:t>
          </a:r>
          <a:r>
            <a:rPr kumimoji="1" lang="ja-JP" altLang="ja-JP" sz="1100" b="0" i="0" baseline="0">
              <a:solidFill>
                <a:sysClr val="windowText" lastClr="000000"/>
              </a:solidFill>
              <a:effectLst/>
              <a:latin typeface="+mn-lt"/>
              <a:ea typeface="+mn-ea"/>
              <a:cs typeface="+mn-cs"/>
            </a:rPr>
            <a:t>円となっており、前年度と比較し</a:t>
          </a:r>
          <a:r>
            <a:rPr kumimoji="1" lang="en-US" altLang="ja-JP" sz="1100" b="0" i="0" baseline="0">
              <a:solidFill>
                <a:sysClr val="windowText" lastClr="000000"/>
              </a:solidFill>
              <a:effectLst/>
              <a:latin typeface="+mn-lt"/>
              <a:ea typeface="+mn-ea"/>
              <a:cs typeface="+mn-cs"/>
            </a:rPr>
            <a:t>23,681</a:t>
          </a:r>
          <a:r>
            <a:rPr kumimoji="1" lang="ja-JP" altLang="ja-JP" sz="1100" b="0" i="0" baseline="0">
              <a:solidFill>
                <a:sysClr val="windowText" lastClr="000000"/>
              </a:solidFill>
              <a:effectLst/>
              <a:latin typeface="+mn-lt"/>
              <a:ea typeface="+mn-ea"/>
              <a:cs typeface="+mn-cs"/>
            </a:rPr>
            <a:t>円の増加、類似団体内平均値と比較すると</a:t>
          </a:r>
          <a:r>
            <a:rPr kumimoji="1" lang="en-US" altLang="ja-JP" sz="1100" b="0" i="0" baseline="0">
              <a:solidFill>
                <a:sysClr val="windowText" lastClr="000000"/>
              </a:solidFill>
              <a:effectLst/>
              <a:latin typeface="+mn-lt"/>
              <a:ea typeface="+mn-ea"/>
              <a:cs typeface="+mn-cs"/>
            </a:rPr>
            <a:t>363,725</a:t>
          </a:r>
          <a:r>
            <a:rPr kumimoji="1" lang="ja-JP" altLang="ja-JP" sz="1100" b="0" i="0" baseline="0">
              <a:solidFill>
                <a:sysClr val="windowText" lastClr="000000"/>
              </a:solidFill>
              <a:effectLst/>
              <a:latin typeface="+mn-lt"/>
              <a:ea typeface="+mn-ea"/>
              <a:cs typeface="+mn-cs"/>
            </a:rPr>
            <a:t>円上回っている。類似団体内平均値と大きく乖離している要因として、ふるさと納税の寄附額が増加していること</a:t>
          </a:r>
          <a:r>
            <a:rPr kumimoji="1" lang="ja-JP" altLang="en-US" sz="1100" b="0" i="0" baseline="0">
              <a:solidFill>
                <a:sysClr val="windowText" lastClr="000000"/>
              </a:solidFill>
              <a:effectLst/>
              <a:latin typeface="+mn-lt"/>
              <a:ea typeface="+mn-ea"/>
              <a:cs typeface="+mn-cs"/>
            </a:rPr>
            <a:t>によるふるさと応援基金積立金の増加</a:t>
          </a:r>
          <a:r>
            <a:rPr kumimoji="1" lang="ja-JP" altLang="ja-JP" sz="1100" b="0" i="0" baseline="0">
              <a:solidFill>
                <a:sysClr val="windowText" lastClr="000000"/>
              </a:solidFill>
              <a:effectLst/>
              <a:latin typeface="+mn-lt"/>
              <a:ea typeface="+mn-ea"/>
              <a:cs typeface="+mn-cs"/>
            </a:rPr>
            <a:t>が考えられる。今後、制度改正が行われ</a:t>
          </a:r>
          <a:r>
            <a:rPr kumimoji="1" lang="ja-JP" altLang="en-US" sz="1100" b="0" i="0" baseline="0">
              <a:solidFill>
                <a:sysClr val="windowText" lastClr="000000"/>
              </a:solidFill>
              <a:effectLst/>
              <a:latin typeface="+mn-lt"/>
              <a:ea typeface="+mn-ea"/>
              <a:cs typeface="+mn-cs"/>
            </a:rPr>
            <a:t>る</a:t>
          </a:r>
          <a:r>
            <a:rPr kumimoji="1" lang="ja-JP" altLang="ja-JP" sz="1100" b="0" i="0" baseline="0">
              <a:solidFill>
                <a:sysClr val="windowText" lastClr="000000"/>
              </a:solidFill>
              <a:effectLst/>
              <a:latin typeface="+mn-lt"/>
              <a:ea typeface="+mn-ea"/>
              <a:cs typeface="+mn-cs"/>
            </a:rPr>
            <a:t>影響や他団体の状況により寄付額は変動していくことから、ふるさと応援寄附金及び基金繰入金頼みの予算とならないよう、将来を見据えた健全な財政運営に努める。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15,663
15,451
93.96
18,923,598
18,613,058
44,596
5,466,249
7,840,326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56359</xdr:rowOff>
    </xdr:from>
    <xdr:to>
      <xdr:col>24</xdr:col>
      <xdr:colOff>63500</xdr:colOff>
      <xdr:row>36</xdr:row>
      <xdr:rowOff>87971</xdr:rowOff>
    </xdr:to>
    <xdr:cxnSp macro="">
      <xdr:nvCxnSpPr>
        <xdr:cNvPr id="62" name="直線コネクタ 61"/>
        <xdr:cNvCxnSpPr/>
      </xdr:nvCxnSpPr>
      <xdr:spPr>
        <a:xfrm flipV="1">
          <a:off x="3797300" y="6228559"/>
          <a:ext cx="8382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63413</xdr:rowOff>
    </xdr:from>
    <xdr:to>
      <xdr:col>19</xdr:col>
      <xdr:colOff>177800</xdr:colOff>
      <xdr:row>36</xdr:row>
      <xdr:rowOff>87971</xdr:rowOff>
    </xdr:to>
    <xdr:cxnSp macro="">
      <xdr:nvCxnSpPr>
        <xdr:cNvPr id="65" name="直線コネクタ 64"/>
        <xdr:cNvCxnSpPr/>
      </xdr:nvCxnSpPr>
      <xdr:spPr>
        <a:xfrm>
          <a:off x="2908300" y="6235613"/>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63413</xdr:rowOff>
    </xdr:from>
    <xdr:to>
      <xdr:col>15</xdr:col>
      <xdr:colOff>50800</xdr:colOff>
      <xdr:row>36</xdr:row>
      <xdr:rowOff>92216</xdr:rowOff>
    </xdr:to>
    <xdr:cxnSp macro="">
      <xdr:nvCxnSpPr>
        <xdr:cNvPr id="68" name="直線コネクタ 67"/>
        <xdr:cNvCxnSpPr/>
      </xdr:nvCxnSpPr>
      <xdr:spPr>
        <a:xfrm flipV="1">
          <a:off x="2019300" y="623561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92216</xdr:rowOff>
    </xdr:from>
    <xdr:to>
      <xdr:col>10</xdr:col>
      <xdr:colOff>114300</xdr:colOff>
      <xdr:row>36</xdr:row>
      <xdr:rowOff>101491</xdr:rowOff>
    </xdr:to>
    <xdr:cxnSp macro="">
      <xdr:nvCxnSpPr>
        <xdr:cNvPr id="71" name="直線コネクタ 70"/>
        <xdr:cNvCxnSpPr/>
      </xdr:nvCxnSpPr>
      <xdr:spPr>
        <a:xfrm flipV="1">
          <a:off x="1130300" y="6264416"/>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70481</xdr:rowOff>
    </xdr:from>
    <xdr:to>
      <xdr:col>10</xdr:col>
      <xdr:colOff>165100</xdr:colOff>
      <xdr:row>38</xdr:row>
      <xdr:rowOff>631</xdr:rowOff>
    </xdr:to>
    <xdr:sp macro="" textlink="">
      <xdr:nvSpPr>
        <xdr:cNvPr id="72" name="フローチャート: 判断 71"/>
        <xdr:cNvSpPr/>
      </xdr:nvSpPr>
      <xdr:spPr>
        <a:xfrm>
          <a:off x="19685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163209</xdr:rowOff>
    </xdr:from>
    <xdr:ext cx="469744" cy="259045"/>
    <xdr:sp macro="" textlink="">
      <xdr:nvSpPr>
        <xdr:cNvPr id="73" name="テキスト ボックス 72"/>
        <xdr:cNvSpPr txBox="1"/>
      </xdr:nvSpPr>
      <xdr:spPr>
        <a:xfrm>
          <a:off x="1784428" y="650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56961</xdr:rowOff>
    </xdr:from>
    <xdr:to>
      <xdr:col>6</xdr:col>
      <xdr:colOff>38100</xdr:colOff>
      <xdr:row>37</xdr:row>
      <xdr:rowOff>158561</xdr:rowOff>
    </xdr:to>
    <xdr:sp macro="" textlink="">
      <xdr:nvSpPr>
        <xdr:cNvPr id="74" name="フローチャート: 判断 73"/>
        <xdr:cNvSpPr/>
      </xdr:nvSpPr>
      <xdr:spPr>
        <a:xfrm>
          <a:off x="1079500" y="640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149689</xdr:rowOff>
    </xdr:from>
    <xdr:ext cx="469744" cy="259045"/>
    <xdr:sp macro="" textlink="">
      <xdr:nvSpPr>
        <xdr:cNvPr id="75" name="テキスト ボックス 74"/>
        <xdr:cNvSpPr txBox="1"/>
      </xdr:nvSpPr>
      <xdr:spPr>
        <a:xfrm>
          <a:off x="895428" y="649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5559</xdr:rowOff>
    </xdr:from>
    <xdr:to>
      <xdr:col>24</xdr:col>
      <xdr:colOff>114300</xdr:colOff>
      <xdr:row>36</xdr:row>
      <xdr:rowOff>107159</xdr:rowOff>
    </xdr:to>
    <xdr:sp macro="" textlink="">
      <xdr:nvSpPr>
        <xdr:cNvPr id="81" name="楕円 80"/>
        <xdr:cNvSpPr/>
      </xdr:nvSpPr>
      <xdr:spPr>
        <a:xfrm>
          <a:off x="4584700" y="61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28436</xdr:rowOff>
    </xdr:from>
    <xdr:ext cx="469744" cy="259045"/>
    <xdr:sp macro="" textlink="">
      <xdr:nvSpPr>
        <xdr:cNvPr id="82" name="議会費該当値テキスト"/>
        <xdr:cNvSpPr txBox="1"/>
      </xdr:nvSpPr>
      <xdr:spPr>
        <a:xfrm>
          <a:off x="4686300" y="602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37171</xdr:rowOff>
    </xdr:from>
    <xdr:to>
      <xdr:col>20</xdr:col>
      <xdr:colOff>38100</xdr:colOff>
      <xdr:row>36</xdr:row>
      <xdr:rowOff>138771</xdr:rowOff>
    </xdr:to>
    <xdr:sp macro="" textlink="">
      <xdr:nvSpPr>
        <xdr:cNvPr id="83" name="楕円 82"/>
        <xdr:cNvSpPr/>
      </xdr:nvSpPr>
      <xdr:spPr>
        <a:xfrm>
          <a:off x="3746500" y="62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155298</xdr:rowOff>
    </xdr:from>
    <xdr:ext cx="469744" cy="259045"/>
    <xdr:sp macro="" textlink="">
      <xdr:nvSpPr>
        <xdr:cNvPr id="84" name="テキスト ボックス 83"/>
        <xdr:cNvSpPr txBox="1"/>
      </xdr:nvSpPr>
      <xdr:spPr>
        <a:xfrm>
          <a:off x="3562428" y="59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12613</xdr:rowOff>
    </xdr:from>
    <xdr:to>
      <xdr:col>15</xdr:col>
      <xdr:colOff>101600</xdr:colOff>
      <xdr:row>36</xdr:row>
      <xdr:rowOff>114213</xdr:rowOff>
    </xdr:to>
    <xdr:sp macro="" textlink="">
      <xdr:nvSpPr>
        <xdr:cNvPr id="85" name="楕円 84"/>
        <xdr:cNvSpPr/>
      </xdr:nvSpPr>
      <xdr:spPr>
        <a:xfrm>
          <a:off x="2857500" y="61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130740</xdr:rowOff>
    </xdr:from>
    <xdr:ext cx="469744" cy="259045"/>
    <xdr:sp macro="" textlink="">
      <xdr:nvSpPr>
        <xdr:cNvPr id="86" name="テキスト ボックス 85"/>
        <xdr:cNvSpPr txBox="1"/>
      </xdr:nvSpPr>
      <xdr:spPr>
        <a:xfrm>
          <a:off x="2673428" y="596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41416</xdr:rowOff>
    </xdr:from>
    <xdr:to>
      <xdr:col>10</xdr:col>
      <xdr:colOff>165100</xdr:colOff>
      <xdr:row>36</xdr:row>
      <xdr:rowOff>143016</xdr:rowOff>
    </xdr:to>
    <xdr:sp macro="" textlink="">
      <xdr:nvSpPr>
        <xdr:cNvPr id="87" name="楕円 86"/>
        <xdr:cNvSpPr/>
      </xdr:nvSpPr>
      <xdr:spPr>
        <a:xfrm>
          <a:off x="1968500" y="62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159543</xdr:rowOff>
    </xdr:from>
    <xdr:ext cx="469744" cy="259045"/>
    <xdr:sp macro="" textlink="">
      <xdr:nvSpPr>
        <xdr:cNvPr id="88" name="テキスト ボックス 87"/>
        <xdr:cNvSpPr txBox="1"/>
      </xdr:nvSpPr>
      <xdr:spPr>
        <a:xfrm>
          <a:off x="1784428" y="598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50691</xdr:rowOff>
    </xdr:from>
    <xdr:to>
      <xdr:col>6</xdr:col>
      <xdr:colOff>38100</xdr:colOff>
      <xdr:row>36</xdr:row>
      <xdr:rowOff>152291</xdr:rowOff>
    </xdr:to>
    <xdr:sp macro="" textlink="">
      <xdr:nvSpPr>
        <xdr:cNvPr id="89" name="楕円 88"/>
        <xdr:cNvSpPr/>
      </xdr:nvSpPr>
      <xdr:spPr>
        <a:xfrm>
          <a:off x="1079500" y="62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168818</xdr:rowOff>
    </xdr:from>
    <xdr:ext cx="469744" cy="259045"/>
    <xdr:sp macro="" textlink="">
      <xdr:nvSpPr>
        <xdr:cNvPr id="90" name="テキスト ボックス 89"/>
        <xdr:cNvSpPr txBox="1"/>
      </xdr:nvSpPr>
      <xdr:spPr>
        <a:xfrm>
          <a:off x="895428" y="599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138447</xdr:rowOff>
    </xdr:from>
    <xdr:to>
      <xdr:col>24</xdr:col>
      <xdr:colOff>63500</xdr:colOff>
      <xdr:row>51</xdr:row>
      <xdr:rowOff>143794</xdr:rowOff>
    </xdr:to>
    <xdr:cxnSp macro="">
      <xdr:nvCxnSpPr>
        <xdr:cNvPr id="119" name="直線コネクタ 118"/>
        <xdr:cNvCxnSpPr/>
      </xdr:nvCxnSpPr>
      <xdr:spPr>
        <a:xfrm flipV="1">
          <a:off x="3797300" y="8882397"/>
          <a:ext cx="8382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143794</xdr:rowOff>
    </xdr:from>
    <xdr:to>
      <xdr:col>19</xdr:col>
      <xdr:colOff>177800</xdr:colOff>
      <xdr:row>55</xdr:row>
      <xdr:rowOff>128095</xdr:rowOff>
    </xdr:to>
    <xdr:cxnSp macro="">
      <xdr:nvCxnSpPr>
        <xdr:cNvPr id="122" name="直線コネクタ 121"/>
        <xdr:cNvCxnSpPr/>
      </xdr:nvCxnSpPr>
      <xdr:spPr>
        <a:xfrm flipV="1">
          <a:off x="2908300" y="8887744"/>
          <a:ext cx="889000" cy="67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128095</xdr:rowOff>
    </xdr:from>
    <xdr:to>
      <xdr:col>15</xdr:col>
      <xdr:colOff>50800</xdr:colOff>
      <xdr:row>56</xdr:row>
      <xdr:rowOff>15470</xdr:rowOff>
    </xdr:to>
    <xdr:cxnSp macro="">
      <xdr:nvCxnSpPr>
        <xdr:cNvPr id="125" name="直線コネクタ 124"/>
        <xdr:cNvCxnSpPr/>
      </xdr:nvCxnSpPr>
      <xdr:spPr>
        <a:xfrm flipV="1">
          <a:off x="2019300" y="9557845"/>
          <a:ext cx="889000" cy="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15470</xdr:rowOff>
    </xdr:from>
    <xdr:to>
      <xdr:col>10</xdr:col>
      <xdr:colOff>114300</xdr:colOff>
      <xdr:row>57</xdr:row>
      <xdr:rowOff>43223</xdr:rowOff>
    </xdr:to>
    <xdr:cxnSp macro="">
      <xdr:nvCxnSpPr>
        <xdr:cNvPr id="128" name="直線コネクタ 127"/>
        <xdr:cNvCxnSpPr/>
      </xdr:nvCxnSpPr>
      <xdr:spPr>
        <a:xfrm flipV="1">
          <a:off x="1130300" y="9616670"/>
          <a:ext cx="889000" cy="19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106588</xdr:rowOff>
    </xdr:from>
    <xdr:to>
      <xdr:col>10</xdr:col>
      <xdr:colOff>165100</xdr:colOff>
      <xdr:row>57</xdr:row>
      <xdr:rowOff>36738</xdr:rowOff>
    </xdr:to>
    <xdr:sp macro="" textlink="">
      <xdr:nvSpPr>
        <xdr:cNvPr id="129" name="フローチャート: 判断 128"/>
        <xdr:cNvSpPr/>
      </xdr:nvSpPr>
      <xdr:spPr>
        <a:xfrm>
          <a:off x="1968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27865</xdr:rowOff>
    </xdr:from>
    <xdr:ext cx="599010" cy="259045"/>
    <xdr:sp macro="" textlink="">
      <xdr:nvSpPr>
        <xdr:cNvPr id="130" name="テキスト ボックス 129"/>
        <xdr:cNvSpPr txBox="1"/>
      </xdr:nvSpPr>
      <xdr:spPr>
        <a:xfrm>
          <a:off x="1719795" y="980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143008</xdr:rowOff>
    </xdr:from>
    <xdr:to>
      <xdr:col>6</xdr:col>
      <xdr:colOff>38100</xdr:colOff>
      <xdr:row>58</xdr:row>
      <xdr:rowOff>73158</xdr:rowOff>
    </xdr:to>
    <xdr:sp macro="" textlink="">
      <xdr:nvSpPr>
        <xdr:cNvPr id="131" name="フローチャート: 判断 130"/>
        <xdr:cNvSpPr/>
      </xdr:nvSpPr>
      <xdr:spPr>
        <a:xfrm>
          <a:off x="1079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64285</xdr:rowOff>
    </xdr:from>
    <xdr:ext cx="599010" cy="259045"/>
    <xdr:sp macro="" textlink="">
      <xdr:nvSpPr>
        <xdr:cNvPr id="132" name="テキスト ボックス 131"/>
        <xdr:cNvSpPr txBox="1"/>
      </xdr:nvSpPr>
      <xdr:spPr>
        <a:xfrm>
          <a:off x="830795" y="100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87647</xdr:rowOff>
    </xdr:from>
    <xdr:to>
      <xdr:col>24</xdr:col>
      <xdr:colOff>114300</xdr:colOff>
      <xdr:row>52</xdr:row>
      <xdr:rowOff>17797</xdr:rowOff>
    </xdr:to>
    <xdr:sp macro="" textlink="">
      <xdr:nvSpPr>
        <xdr:cNvPr id="138" name="楕円 137"/>
        <xdr:cNvSpPr/>
      </xdr:nvSpPr>
      <xdr:spPr>
        <a:xfrm>
          <a:off x="4584700" y="88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40674</xdr:rowOff>
    </xdr:from>
    <xdr:ext cx="599010" cy="259045"/>
    <xdr:sp macro="" textlink="">
      <xdr:nvSpPr>
        <xdr:cNvPr id="139" name="総務費該当値テキスト"/>
        <xdr:cNvSpPr txBox="1"/>
      </xdr:nvSpPr>
      <xdr:spPr>
        <a:xfrm>
          <a:off x="4686300" y="878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92994</xdr:rowOff>
    </xdr:from>
    <xdr:to>
      <xdr:col>20</xdr:col>
      <xdr:colOff>38100</xdr:colOff>
      <xdr:row>52</xdr:row>
      <xdr:rowOff>23144</xdr:rowOff>
    </xdr:to>
    <xdr:sp macro="" textlink="">
      <xdr:nvSpPr>
        <xdr:cNvPr id="140" name="楕円 139"/>
        <xdr:cNvSpPr/>
      </xdr:nvSpPr>
      <xdr:spPr>
        <a:xfrm>
          <a:off x="3746500" y="88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39671</xdr:rowOff>
    </xdr:from>
    <xdr:ext cx="599010" cy="259045"/>
    <xdr:sp macro="" textlink="">
      <xdr:nvSpPr>
        <xdr:cNvPr id="141" name="テキスト ボックス 140"/>
        <xdr:cNvSpPr txBox="1"/>
      </xdr:nvSpPr>
      <xdr:spPr>
        <a:xfrm>
          <a:off x="3497795" y="861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77295</xdr:rowOff>
    </xdr:from>
    <xdr:to>
      <xdr:col>15</xdr:col>
      <xdr:colOff>101600</xdr:colOff>
      <xdr:row>56</xdr:row>
      <xdr:rowOff>7445</xdr:rowOff>
    </xdr:to>
    <xdr:sp macro="" textlink="">
      <xdr:nvSpPr>
        <xdr:cNvPr id="142" name="楕円 141"/>
        <xdr:cNvSpPr/>
      </xdr:nvSpPr>
      <xdr:spPr>
        <a:xfrm>
          <a:off x="2857500" y="95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23972</xdr:rowOff>
    </xdr:from>
    <xdr:ext cx="599010" cy="259045"/>
    <xdr:sp macro="" textlink="">
      <xdr:nvSpPr>
        <xdr:cNvPr id="143" name="テキスト ボックス 142"/>
        <xdr:cNvSpPr txBox="1"/>
      </xdr:nvSpPr>
      <xdr:spPr>
        <a:xfrm>
          <a:off x="2608795" y="928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136120</xdr:rowOff>
    </xdr:from>
    <xdr:to>
      <xdr:col>10</xdr:col>
      <xdr:colOff>165100</xdr:colOff>
      <xdr:row>56</xdr:row>
      <xdr:rowOff>66270</xdr:rowOff>
    </xdr:to>
    <xdr:sp macro="" textlink="">
      <xdr:nvSpPr>
        <xdr:cNvPr id="144" name="楕円 143"/>
        <xdr:cNvSpPr/>
      </xdr:nvSpPr>
      <xdr:spPr>
        <a:xfrm>
          <a:off x="1968500" y="95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82797</xdr:rowOff>
    </xdr:from>
    <xdr:ext cx="599010" cy="259045"/>
    <xdr:sp macro="" textlink="">
      <xdr:nvSpPr>
        <xdr:cNvPr id="145" name="テキスト ボックス 144"/>
        <xdr:cNvSpPr txBox="1"/>
      </xdr:nvSpPr>
      <xdr:spPr>
        <a:xfrm>
          <a:off x="1719795" y="934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163873</xdr:rowOff>
    </xdr:from>
    <xdr:to>
      <xdr:col>6</xdr:col>
      <xdr:colOff>38100</xdr:colOff>
      <xdr:row>57</xdr:row>
      <xdr:rowOff>94023</xdr:rowOff>
    </xdr:to>
    <xdr:sp macro="" textlink="">
      <xdr:nvSpPr>
        <xdr:cNvPr id="146" name="楕円 145"/>
        <xdr:cNvSpPr/>
      </xdr:nvSpPr>
      <xdr:spPr>
        <a:xfrm>
          <a:off x="1079500" y="976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110550</xdr:rowOff>
    </xdr:from>
    <xdr:ext cx="599010" cy="259045"/>
    <xdr:sp macro="" textlink="">
      <xdr:nvSpPr>
        <xdr:cNvPr id="147" name="テキスト ボックス 146"/>
        <xdr:cNvSpPr txBox="1"/>
      </xdr:nvSpPr>
      <xdr:spPr>
        <a:xfrm>
          <a:off x="830795" y="954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36601</xdr:rowOff>
    </xdr:from>
    <xdr:to>
      <xdr:col>24</xdr:col>
      <xdr:colOff>63500</xdr:colOff>
      <xdr:row>77</xdr:row>
      <xdr:rowOff>97614</xdr:rowOff>
    </xdr:to>
    <xdr:cxnSp macro="">
      <xdr:nvCxnSpPr>
        <xdr:cNvPr id="177" name="直線コネクタ 176"/>
        <xdr:cNvCxnSpPr/>
      </xdr:nvCxnSpPr>
      <xdr:spPr>
        <a:xfrm flipV="1">
          <a:off x="3797300" y="13238251"/>
          <a:ext cx="838200" cy="6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75723</xdr:rowOff>
    </xdr:from>
    <xdr:to>
      <xdr:col>19</xdr:col>
      <xdr:colOff>177800</xdr:colOff>
      <xdr:row>77</xdr:row>
      <xdr:rowOff>97614</xdr:rowOff>
    </xdr:to>
    <xdr:cxnSp macro="">
      <xdr:nvCxnSpPr>
        <xdr:cNvPr id="180" name="直線コネクタ 179"/>
        <xdr:cNvCxnSpPr/>
      </xdr:nvCxnSpPr>
      <xdr:spPr>
        <a:xfrm>
          <a:off x="2908300" y="13277373"/>
          <a:ext cx="8890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75723</xdr:rowOff>
    </xdr:from>
    <xdr:to>
      <xdr:col>15</xdr:col>
      <xdr:colOff>50800</xdr:colOff>
      <xdr:row>77</xdr:row>
      <xdr:rowOff>166184</xdr:rowOff>
    </xdr:to>
    <xdr:cxnSp macro="">
      <xdr:nvCxnSpPr>
        <xdr:cNvPr id="183" name="直線コネクタ 182"/>
        <xdr:cNvCxnSpPr/>
      </xdr:nvCxnSpPr>
      <xdr:spPr>
        <a:xfrm flipV="1">
          <a:off x="2019300" y="13277373"/>
          <a:ext cx="8890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75482</xdr:rowOff>
    </xdr:from>
    <xdr:to>
      <xdr:col>10</xdr:col>
      <xdr:colOff>114300</xdr:colOff>
      <xdr:row>77</xdr:row>
      <xdr:rowOff>166184</xdr:rowOff>
    </xdr:to>
    <xdr:cxnSp macro="">
      <xdr:nvCxnSpPr>
        <xdr:cNvPr id="186" name="直線コネクタ 185"/>
        <xdr:cNvCxnSpPr/>
      </xdr:nvCxnSpPr>
      <xdr:spPr>
        <a:xfrm>
          <a:off x="1130300" y="13277132"/>
          <a:ext cx="889000" cy="9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169938</xdr:rowOff>
    </xdr:from>
    <xdr:to>
      <xdr:col>10</xdr:col>
      <xdr:colOff>165100</xdr:colOff>
      <xdr:row>77</xdr:row>
      <xdr:rowOff>100088</xdr:rowOff>
    </xdr:to>
    <xdr:sp macro="" textlink="">
      <xdr:nvSpPr>
        <xdr:cNvPr id="187" name="フローチャート: 判断 186"/>
        <xdr:cNvSpPr/>
      </xdr:nvSpPr>
      <xdr:spPr>
        <a:xfrm>
          <a:off x="1968500" y="1320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116615</xdr:rowOff>
    </xdr:from>
    <xdr:ext cx="599010" cy="259045"/>
    <xdr:sp macro="" textlink="">
      <xdr:nvSpPr>
        <xdr:cNvPr id="188" name="テキスト ボックス 187"/>
        <xdr:cNvSpPr txBox="1"/>
      </xdr:nvSpPr>
      <xdr:spPr>
        <a:xfrm>
          <a:off x="1719795" y="1297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10716</xdr:rowOff>
    </xdr:from>
    <xdr:to>
      <xdr:col>6</xdr:col>
      <xdr:colOff>38100</xdr:colOff>
      <xdr:row>77</xdr:row>
      <xdr:rowOff>112316</xdr:rowOff>
    </xdr:to>
    <xdr:sp macro="" textlink="">
      <xdr:nvSpPr>
        <xdr:cNvPr id="189" name="フローチャート: 判断 188"/>
        <xdr:cNvSpPr/>
      </xdr:nvSpPr>
      <xdr:spPr>
        <a:xfrm>
          <a:off x="1079500" y="1321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128843</xdr:rowOff>
    </xdr:from>
    <xdr:ext cx="599010" cy="259045"/>
    <xdr:sp macro="" textlink="">
      <xdr:nvSpPr>
        <xdr:cNvPr id="190" name="テキスト ボックス 189"/>
        <xdr:cNvSpPr txBox="1"/>
      </xdr:nvSpPr>
      <xdr:spPr>
        <a:xfrm>
          <a:off x="830795" y="1298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157251</xdr:rowOff>
    </xdr:from>
    <xdr:to>
      <xdr:col>24</xdr:col>
      <xdr:colOff>114300</xdr:colOff>
      <xdr:row>77</xdr:row>
      <xdr:rowOff>87401</xdr:rowOff>
    </xdr:to>
    <xdr:sp macro="" textlink="">
      <xdr:nvSpPr>
        <xdr:cNvPr id="196" name="楕円 195"/>
        <xdr:cNvSpPr/>
      </xdr:nvSpPr>
      <xdr:spPr>
        <a:xfrm>
          <a:off x="4584700" y="131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135678</xdr:rowOff>
    </xdr:from>
    <xdr:ext cx="599010" cy="259045"/>
    <xdr:sp macro="" textlink="">
      <xdr:nvSpPr>
        <xdr:cNvPr id="197" name="民生費該当値テキスト"/>
        <xdr:cNvSpPr txBox="1"/>
      </xdr:nvSpPr>
      <xdr:spPr>
        <a:xfrm>
          <a:off x="4686300" y="1316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46814</xdr:rowOff>
    </xdr:from>
    <xdr:to>
      <xdr:col>20</xdr:col>
      <xdr:colOff>38100</xdr:colOff>
      <xdr:row>77</xdr:row>
      <xdr:rowOff>148414</xdr:rowOff>
    </xdr:to>
    <xdr:sp macro="" textlink="">
      <xdr:nvSpPr>
        <xdr:cNvPr id="198" name="楕円 197"/>
        <xdr:cNvSpPr/>
      </xdr:nvSpPr>
      <xdr:spPr>
        <a:xfrm>
          <a:off x="3746500" y="1324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139541</xdr:rowOff>
    </xdr:from>
    <xdr:ext cx="599010" cy="259045"/>
    <xdr:sp macro="" textlink="">
      <xdr:nvSpPr>
        <xdr:cNvPr id="199" name="テキスト ボックス 198"/>
        <xdr:cNvSpPr txBox="1"/>
      </xdr:nvSpPr>
      <xdr:spPr>
        <a:xfrm>
          <a:off x="3497795" y="133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24923</xdr:rowOff>
    </xdr:from>
    <xdr:to>
      <xdr:col>15</xdr:col>
      <xdr:colOff>101600</xdr:colOff>
      <xdr:row>77</xdr:row>
      <xdr:rowOff>126523</xdr:rowOff>
    </xdr:to>
    <xdr:sp macro="" textlink="">
      <xdr:nvSpPr>
        <xdr:cNvPr id="200" name="楕円 199"/>
        <xdr:cNvSpPr/>
      </xdr:nvSpPr>
      <xdr:spPr>
        <a:xfrm>
          <a:off x="2857500" y="132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117650</xdr:rowOff>
    </xdr:from>
    <xdr:ext cx="599010" cy="259045"/>
    <xdr:sp macro="" textlink="">
      <xdr:nvSpPr>
        <xdr:cNvPr id="201" name="テキスト ボックス 200"/>
        <xdr:cNvSpPr txBox="1"/>
      </xdr:nvSpPr>
      <xdr:spPr>
        <a:xfrm>
          <a:off x="2608795" y="1331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115384</xdr:rowOff>
    </xdr:from>
    <xdr:to>
      <xdr:col>10</xdr:col>
      <xdr:colOff>165100</xdr:colOff>
      <xdr:row>78</xdr:row>
      <xdr:rowOff>45534</xdr:rowOff>
    </xdr:to>
    <xdr:sp macro="" textlink="">
      <xdr:nvSpPr>
        <xdr:cNvPr id="202" name="楕円 201"/>
        <xdr:cNvSpPr/>
      </xdr:nvSpPr>
      <xdr:spPr>
        <a:xfrm>
          <a:off x="1968500" y="133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36661</xdr:rowOff>
    </xdr:from>
    <xdr:ext cx="599010" cy="259045"/>
    <xdr:sp macro="" textlink="">
      <xdr:nvSpPr>
        <xdr:cNvPr id="203" name="テキスト ボックス 202"/>
        <xdr:cNvSpPr txBox="1"/>
      </xdr:nvSpPr>
      <xdr:spPr>
        <a:xfrm>
          <a:off x="1719795" y="1340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24682</xdr:rowOff>
    </xdr:from>
    <xdr:to>
      <xdr:col>6</xdr:col>
      <xdr:colOff>38100</xdr:colOff>
      <xdr:row>77</xdr:row>
      <xdr:rowOff>126282</xdr:rowOff>
    </xdr:to>
    <xdr:sp macro="" textlink="">
      <xdr:nvSpPr>
        <xdr:cNvPr id="204" name="楕円 203"/>
        <xdr:cNvSpPr/>
      </xdr:nvSpPr>
      <xdr:spPr>
        <a:xfrm>
          <a:off x="1079500" y="132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117409</xdr:rowOff>
    </xdr:from>
    <xdr:ext cx="599010" cy="259045"/>
    <xdr:sp macro="" textlink="">
      <xdr:nvSpPr>
        <xdr:cNvPr id="205" name="テキスト ボックス 204"/>
        <xdr:cNvSpPr txBox="1"/>
      </xdr:nvSpPr>
      <xdr:spPr>
        <a:xfrm>
          <a:off x="830795" y="1331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166728</xdr:rowOff>
    </xdr:from>
    <xdr:to>
      <xdr:col>24</xdr:col>
      <xdr:colOff>63500</xdr:colOff>
      <xdr:row>96</xdr:row>
      <xdr:rowOff>39886</xdr:rowOff>
    </xdr:to>
    <xdr:cxnSp macro="">
      <xdr:nvCxnSpPr>
        <xdr:cNvPr id="234" name="直線コネクタ 233"/>
        <xdr:cNvCxnSpPr/>
      </xdr:nvCxnSpPr>
      <xdr:spPr>
        <a:xfrm>
          <a:off x="3797300" y="16454478"/>
          <a:ext cx="838200" cy="4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166728</xdr:rowOff>
    </xdr:from>
    <xdr:to>
      <xdr:col>19</xdr:col>
      <xdr:colOff>177800</xdr:colOff>
      <xdr:row>96</xdr:row>
      <xdr:rowOff>117754</xdr:rowOff>
    </xdr:to>
    <xdr:cxnSp macro="">
      <xdr:nvCxnSpPr>
        <xdr:cNvPr id="237" name="直線コネクタ 236"/>
        <xdr:cNvCxnSpPr/>
      </xdr:nvCxnSpPr>
      <xdr:spPr>
        <a:xfrm flipV="1">
          <a:off x="2908300" y="16454478"/>
          <a:ext cx="889000" cy="1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117754</xdr:rowOff>
    </xdr:from>
    <xdr:to>
      <xdr:col>15</xdr:col>
      <xdr:colOff>50800</xdr:colOff>
      <xdr:row>96</xdr:row>
      <xdr:rowOff>139212</xdr:rowOff>
    </xdr:to>
    <xdr:cxnSp macro="">
      <xdr:nvCxnSpPr>
        <xdr:cNvPr id="240" name="直線コネクタ 239"/>
        <xdr:cNvCxnSpPr/>
      </xdr:nvCxnSpPr>
      <xdr:spPr>
        <a:xfrm flipV="1">
          <a:off x="2019300" y="16576954"/>
          <a:ext cx="889000" cy="2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139212</xdr:rowOff>
    </xdr:from>
    <xdr:to>
      <xdr:col>10</xdr:col>
      <xdr:colOff>114300</xdr:colOff>
      <xdr:row>97</xdr:row>
      <xdr:rowOff>70510</xdr:rowOff>
    </xdr:to>
    <xdr:cxnSp macro="">
      <xdr:nvCxnSpPr>
        <xdr:cNvPr id="243" name="直線コネクタ 242"/>
        <xdr:cNvCxnSpPr/>
      </xdr:nvCxnSpPr>
      <xdr:spPr>
        <a:xfrm flipV="1">
          <a:off x="1130300" y="16598412"/>
          <a:ext cx="889000" cy="10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73606</xdr:rowOff>
    </xdr:from>
    <xdr:to>
      <xdr:col>10</xdr:col>
      <xdr:colOff>165100</xdr:colOff>
      <xdr:row>97</xdr:row>
      <xdr:rowOff>3756</xdr:rowOff>
    </xdr:to>
    <xdr:sp macro="" textlink="">
      <xdr:nvSpPr>
        <xdr:cNvPr id="244" name="フローチャート: 判断 243"/>
        <xdr:cNvSpPr/>
      </xdr:nvSpPr>
      <xdr:spPr>
        <a:xfrm>
          <a:off x="1968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20283</xdr:rowOff>
    </xdr:from>
    <xdr:ext cx="534377" cy="259045"/>
    <xdr:sp macro="" textlink="">
      <xdr:nvSpPr>
        <xdr:cNvPr id="245" name="テキスト ボックス 244"/>
        <xdr:cNvSpPr txBox="1"/>
      </xdr:nvSpPr>
      <xdr:spPr>
        <a:xfrm>
          <a:off x="1752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84023</xdr:rowOff>
    </xdr:from>
    <xdr:to>
      <xdr:col>6</xdr:col>
      <xdr:colOff>38100</xdr:colOff>
      <xdr:row>97</xdr:row>
      <xdr:rowOff>14173</xdr:rowOff>
    </xdr:to>
    <xdr:sp macro="" textlink="">
      <xdr:nvSpPr>
        <xdr:cNvPr id="246" name="フローチャート: 判断 245"/>
        <xdr:cNvSpPr/>
      </xdr:nvSpPr>
      <xdr:spPr>
        <a:xfrm>
          <a:off x="1079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30700</xdr:rowOff>
    </xdr:from>
    <xdr:ext cx="534377" cy="259045"/>
    <xdr:sp macro="" textlink="">
      <xdr:nvSpPr>
        <xdr:cNvPr id="247" name="テキスト ボックス 246"/>
        <xdr:cNvSpPr txBox="1"/>
      </xdr:nvSpPr>
      <xdr:spPr>
        <a:xfrm>
          <a:off x="863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160536</xdr:rowOff>
    </xdr:from>
    <xdr:to>
      <xdr:col>24</xdr:col>
      <xdr:colOff>114300</xdr:colOff>
      <xdr:row>96</xdr:row>
      <xdr:rowOff>90686</xdr:rowOff>
    </xdr:to>
    <xdr:sp macro="" textlink="">
      <xdr:nvSpPr>
        <xdr:cNvPr id="253" name="楕円 252"/>
        <xdr:cNvSpPr/>
      </xdr:nvSpPr>
      <xdr:spPr>
        <a:xfrm>
          <a:off x="4584700" y="164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11963</xdr:rowOff>
    </xdr:from>
    <xdr:ext cx="534377" cy="259045"/>
    <xdr:sp macro="" textlink="">
      <xdr:nvSpPr>
        <xdr:cNvPr id="254" name="衛生費該当値テキスト"/>
        <xdr:cNvSpPr txBox="1"/>
      </xdr:nvSpPr>
      <xdr:spPr>
        <a:xfrm>
          <a:off x="4686300" y="1629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115928</xdr:rowOff>
    </xdr:from>
    <xdr:to>
      <xdr:col>20</xdr:col>
      <xdr:colOff>38100</xdr:colOff>
      <xdr:row>96</xdr:row>
      <xdr:rowOff>46078</xdr:rowOff>
    </xdr:to>
    <xdr:sp macro="" textlink="">
      <xdr:nvSpPr>
        <xdr:cNvPr id="255" name="楕円 254"/>
        <xdr:cNvSpPr/>
      </xdr:nvSpPr>
      <xdr:spPr>
        <a:xfrm>
          <a:off x="3746500" y="164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62605</xdr:rowOff>
    </xdr:from>
    <xdr:ext cx="534377" cy="259045"/>
    <xdr:sp macro="" textlink="">
      <xdr:nvSpPr>
        <xdr:cNvPr id="256" name="テキスト ボックス 255"/>
        <xdr:cNvSpPr txBox="1"/>
      </xdr:nvSpPr>
      <xdr:spPr>
        <a:xfrm>
          <a:off x="3530111" y="1617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66954</xdr:rowOff>
    </xdr:from>
    <xdr:to>
      <xdr:col>15</xdr:col>
      <xdr:colOff>101600</xdr:colOff>
      <xdr:row>96</xdr:row>
      <xdr:rowOff>168554</xdr:rowOff>
    </xdr:to>
    <xdr:sp macro="" textlink="">
      <xdr:nvSpPr>
        <xdr:cNvPr id="257" name="楕円 256"/>
        <xdr:cNvSpPr/>
      </xdr:nvSpPr>
      <xdr:spPr>
        <a:xfrm>
          <a:off x="2857500" y="165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159681</xdr:rowOff>
    </xdr:from>
    <xdr:ext cx="534377" cy="259045"/>
    <xdr:sp macro="" textlink="">
      <xdr:nvSpPr>
        <xdr:cNvPr id="258" name="テキスト ボックス 257"/>
        <xdr:cNvSpPr txBox="1"/>
      </xdr:nvSpPr>
      <xdr:spPr>
        <a:xfrm>
          <a:off x="2641111" y="166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88412</xdr:rowOff>
    </xdr:from>
    <xdr:to>
      <xdr:col>10</xdr:col>
      <xdr:colOff>165100</xdr:colOff>
      <xdr:row>97</xdr:row>
      <xdr:rowOff>18562</xdr:rowOff>
    </xdr:to>
    <xdr:sp macro="" textlink="">
      <xdr:nvSpPr>
        <xdr:cNvPr id="259" name="楕円 258"/>
        <xdr:cNvSpPr/>
      </xdr:nvSpPr>
      <xdr:spPr>
        <a:xfrm>
          <a:off x="1968500" y="1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9689</xdr:rowOff>
    </xdr:from>
    <xdr:ext cx="534377" cy="259045"/>
    <xdr:sp macro="" textlink="">
      <xdr:nvSpPr>
        <xdr:cNvPr id="260" name="テキスト ボックス 259"/>
        <xdr:cNvSpPr txBox="1"/>
      </xdr:nvSpPr>
      <xdr:spPr>
        <a:xfrm>
          <a:off x="1752111" y="166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19710</xdr:rowOff>
    </xdr:from>
    <xdr:to>
      <xdr:col>6</xdr:col>
      <xdr:colOff>38100</xdr:colOff>
      <xdr:row>97</xdr:row>
      <xdr:rowOff>121310</xdr:rowOff>
    </xdr:to>
    <xdr:sp macro="" textlink="">
      <xdr:nvSpPr>
        <xdr:cNvPr id="261" name="楕円 260"/>
        <xdr:cNvSpPr/>
      </xdr:nvSpPr>
      <xdr:spPr>
        <a:xfrm>
          <a:off x="1079500" y="166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112437</xdr:rowOff>
    </xdr:from>
    <xdr:ext cx="534377" cy="259045"/>
    <xdr:sp macro="" textlink="">
      <xdr:nvSpPr>
        <xdr:cNvPr id="262" name="テキスト ボックス 261"/>
        <xdr:cNvSpPr txBox="1"/>
      </xdr:nvSpPr>
      <xdr:spPr>
        <a:xfrm>
          <a:off x="863111" y="167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97358</xdr:rowOff>
    </xdr:from>
    <xdr:to>
      <xdr:col>41</xdr:col>
      <xdr:colOff>101600</xdr:colOff>
      <xdr:row>38</xdr:row>
      <xdr:rowOff>27508</xdr:rowOff>
    </xdr:to>
    <xdr:sp macro="" textlink="">
      <xdr:nvSpPr>
        <xdr:cNvPr id="299" name="フローチャート: 判断 298"/>
        <xdr:cNvSpPr/>
      </xdr:nvSpPr>
      <xdr:spPr>
        <a:xfrm>
          <a:off x="7810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44035</xdr:rowOff>
    </xdr:from>
    <xdr:ext cx="378565" cy="259045"/>
    <xdr:sp macro="" textlink="">
      <xdr:nvSpPr>
        <xdr:cNvPr id="300" name="テキスト ボックス 299"/>
        <xdr:cNvSpPr txBox="1"/>
      </xdr:nvSpPr>
      <xdr:spPr>
        <a:xfrm>
          <a:off x="7672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94843</xdr:rowOff>
    </xdr:from>
    <xdr:to>
      <xdr:col>36</xdr:col>
      <xdr:colOff>165100</xdr:colOff>
      <xdr:row>38</xdr:row>
      <xdr:rowOff>24994</xdr:rowOff>
    </xdr:to>
    <xdr:sp macro="" textlink="">
      <xdr:nvSpPr>
        <xdr:cNvPr id="301" name="フローチャート: 判断 300"/>
        <xdr:cNvSpPr/>
      </xdr:nvSpPr>
      <xdr:spPr>
        <a:xfrm>
          <a:off x="6921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41520</xdr:rowOff>
    </xdr:from>
    <xdr:ext cx="378565" cy="259045"/>
    <xdr:sp macro="" textlink="">
      <xdr:nvSpPr>
        <xdr:cNvPr id="302" name="テキスト ボックス 301"/>
        <xdr:cNvSpPr txBox="1"/>
      </xdr:nvSpPr>
      <xdr:spPr>
        <a:xfrm>
          <a:off x="6783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197</xdr:rowOff>
    </xdr:from>
    <xdr:to>
      <xdr:col>55</xdr:col>
      <xdr:colOff>0</xdr:colOff>
      <xdr:row>56</xdr:row>
      <xdr:rowOff>123451</xdr:rowOff>
    </xdr:to>
    <xdr:cxnSp macro="">
      <xdr:nvCxnSpPr>
        <xdr:cNvPr id="346" name="直線コネクタ 345"/>
        <xdr:cNvCxnSpPr/>
      </xdr:nvCxnSpPr>
      <xdr:spPr>
        <a:xfrm flipV="1">
          <a:off x="9639300" y="9601397"/>
          <a:ext cx="838200" cy="1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33934</xdr:rowOff>
    </xdr:from>
    <xdr:to>
      <xdr:col>50</xdr:col>
      <xdr:colOff>114300</xdr:colOff>
      <xdr:row>56</xdr:row>
      <xdr:rowOff>123451</xdr:rowOff>
    </xdr:to>
    <xdr:cxnSp macro="">
      <xdr:nvCxnSpPr>
        <xdr:cNvPr id="349" name="直線コネクタ 348"/>
        <xdr:cNvCxnSpPr/>
      </xdr:nvCxnSpPr>
      <xdr:spPr>
        <a:xfrm>
          <a:off x="8750300" y="9463684"/>
          <a:ext cx="889000" cy="2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33934</xdr:rowOff>
    </xdr:from>
    <xdr:to>
      <xdr:col>45</xdr:col>
      <xdr:colOff>177800</xdr:colOff>
      <xdr:row>55</xdr:row>
      <xdr:rowOff>157093</xdr:rowOff>
    </xdr:to>
    <xdr:cxnSp macro="">
      <xdr:nvCxnSpPr>
        <xdr:cNvPr id="352" name="直線コネクタ 351"/>
        <xdr:cNvCxnSpPr/>
      </xdr:nvCxnSpPr>
      <xdr:spPr>
        <a:xfrm flipV="1">
          <a:off x="7861300" y="9463684"/>
          <a:ext cx="889000" cy="1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157093</xdr:rowOff>
    </xdr:from>
    <xdr:to>
      <xdr:col>41</xdr:col>
      <xdr:colOff>50800</xdr:colOff>
      <xdr:row>57</xdr:row>
      <xdr:rowOff>29325</xdr:rowOff>
    </xdr:to>
    <xdr:cxnSp macro="">
      <xdr:nvCxnSpPr>
        <xdr:cNvPr id="355" name="直線コネクタ 354"/>
        <xdr:cNvCxnSpPr/>
      </xdr:nvCxnSpPr>
      <xdr:spPr>
        <a:xfrm flipV="1">
          <a:off x="6972300" y="9586843"/>
          <a:ext cx="889000" cy="2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56" name="フローチャート: 判断 355"/>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57" name="テキスト ボックス 356"/>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58" name="フローチャート: 判断 357"/>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59" name="テキスト ボックス 358"/>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120847</xdr:rowOff>
    </xdr:from>
    <xdr:to>
      <xdr:col>55</xdr:col>
      <xdr:colOff>50800</xdr:colOff>
      <xdr:row>56</xdr:row>
      <xdr:rowOff>50997</xdr:rowOff>
    </xdr:to>
    <xdr:sp macro="" textlink="">
      <xdr:nvSpPr>
        <xdr:cNvPr id="365" name="楕円 364"/>
        <xdr:cNvSpPr/>
      </xdr:nvSpPr>
      <xdr:spPr>
        <a:xfrm>
          <a:off x="10426700" y="95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143724</xdr:rowOff>
    </xdr:from>
    <xdr:ext cx="534377" cy="259045"/>
    <xdr:sp macro="" textlink="">
      <xdr:nvSpPr>
        <xdr:cNvPr id="366" name="農林水産業費該当値テキスト"/>
        <xdr:cNvSpPr txBox="1"/>
      </xdr:nvSpPr>
      <xdr:spPr>
        <a:xfrm>
          <a:off x="10528300" y="940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72651</xdr:rowOff>
    </xdr:from>
    <xdr:to>
      <xdr:col>50</xdr:col>
      <xdr:colOff>165100</xdr:colOff>
      <xdr:row>57</xdr:row>
      <xdr:rowOff>2801</xdr:rowOff>
    </xdr:to>
    <xdr:sp macro="" textlink="">
      <xdr:nvSpPr>
        <xdr:cNvPr id="367" name="楕円 366"/>
        <xdr:cNvSpPr/>
      </xdr:nvSpPr>
      <xdr:spPr>
        <a:xfrm>
          <a:off x="9588500" y="96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19328</xdr:rowOff>
    </xdr:from>
    <xdr:ext cx="534377" cy="259045"/>
    <xdr:sp macro="" textlink="">
      <xdr:nvSpPr>
        <xdr:cNvPr id="368" name="テキスト ボックス 367"/>
        <xdr:cNvSpPr txBox="1"/>
      </xdr:nvSpPr>
      <xdr:spPr>
        <a:xfrm>
          <a:off x="9372111" y="944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154584</xdr:rowOff>
    </xdr:from>
    <xdr:to>
      <xdr:col>46</xdr:col>
      <xdr:colOff>38100</xdr:colOff>
      <xdr:row>55</xdr:row>
      <xdr:rowOff>84734</xdr:rowOff>
    </xdr:to>
    <xdr:sp macro="" textlink="">
      <xdr:nvSpPr>
        <xdr:cNvPr id="369" name="楕円 368"/>
        <xdr:cNvSpPr/>
      </xdr:nvSpPr>
      <xdr:spPr>
        <a:xfrm>
          <a:off x="8699500" y="94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101261</xdr:rowOff>
    </xdr:from>
    <xdr:ext cx="534377" cy="259045"/>
    <xdr:sp macro="" textlink="">
      <xdr:nvSpPr>
        <xdr:cNvPr id="370" name="テキスト ボックス 369"/>
        <xdr:cNvSpPr txBox="1"/>
      </xdr:nvSpPr>
      <xdr:spPr>
        <a:xfrm>
          <a:off x="8483111" y="91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106293</xdr:rowOff>
    </xdr:from>
    <xdr:to>
      <xdr:col>41</xdr:col>
      <xdr:colOff>101600</xdr:colOff>
      <xdr:row>56</xdr:row>
      <xdr:rowOff>36443</xdr:rowOff>
    </xdr:to>
    <xdr:sp macro="" textlink="">
      <xdr:nvSpPr>
        <xdr:cNvPr id="371" name="楕円 370"/>
        <xdr:cNvSpPr/>
      </xdr:nvSpPr>
      <xdr:spPr>
        <a:xfrm>
          <a:off x="7810500" y="95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27570</xdr:rowOff>
    </xdr:from>
    <xdr:ext cx="534377" cy="259045"/>
    <xdr:sp macro="" textlink="">
      <xdr:nvSpPr>
        <xdr:cNvPr id="372" name="テキスト ボックス 371"/>
        <xdr:cNvSpPr txBox="1"/>
      </xdr:nvSpPr>
      <xdr:spPr>
        <a:xfrm>
          <a:off x="7594111" y="96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149975</xdr:rowOff>
    </xdr:from>
    <xdr:to>
      <xdr:col>36</xdr:col>
      <xdr:colOff>165100</xdr:colOff>
      <xdr:row>57</xdr:row>
      <xdr:rowOff>80125</xdr:rowOff>
    </xdr:to>
    <xdr:sp macro="" textlink="">
      <xdr:nvSpPr>
        <xdr:cNvPr id="373" name="楕円 372"/>
        <xdr:cNvSpPr/>
      </xdr:nvSpPr>
      <xdr:spPr>
        <a:xfrm>
          <a:off x="6921500" y="97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71252</xdr:rowOff>
    </xdr:from>
    <xdr:ext cx="534377" cy="259045"/>
    <xdr:sp macro="" textlink="">
      <xdr:nvSpPr>
        <xdr:cNvPr id="374" name="テキスト ボックス 373"/>
        <xdr:cNvSpPr txBox="1"/>
      </xdr:nvSpPr>
      <xdr:spPr>
        <a:xfrm>
          <a:off x="6705111" y="98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115430</xdr:rowOff>
    </xdr:from>
    <xdr:to>
      <xdr:col>55</xdr:col>
      <xdr:colOff>0</xdr:colOff>
      <xdr:row>77</xdr:row>
      <xdr:rowOff>130390</xdr:rowOff>
    </xdr:to>
    <xdr:cxnSp macro="">
      <xdr:nvCxnSpPr>
        <xdr:cNvPr id="403" name="直線コネクタ 402"/>
        <xdr:cNvCxnSpPr/>
      </xdr:nvCxnSpPr>
      <xdr:spPr>
        <a:xfrm>
          <a:off x="9639300" y="13145630"/>
          <a:ext cx="838200" cy="1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115430</xdr:rowOff>
    </xdr:from>
    <xdr:to>
      <xdr:col>50</xdr:col>
      <xdr:colOff>114300</xdr:colOff>
      <xdr:row>77</xdr:row>
      <xdr:rowOff>51105</xdr:rowOff>
    </xdr:to>
    <xdr:cxnSp macro="">
      <xdr:nvCxnSpPr>
        <xdr:cNvPr id="406" name="直線コネクタ 405"/>
        <xdr:cNvCxnSpPr/>
      </xdr:nvCxnSpPr>
      <xdr:spPr>
        <a:xfrm flipV="1">
          <a:off x="8750300" y="13145630"/>
          <a:ext cx="889000" cy="10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51105</xdr:rowOff>
    </xdr:from>
    <xdr:to>
      <xdr:col>45</xdr:col>
      <xdr:colOff>177800</xdr:colOff>
      <xdr:row>77</xdr:row>
      <xdr:rowOff>119380</xdr:rowOff>
    </xdr:to>
    <xdr:cxnSp macro="">
      <xdr:nvCxnSpPr>
        <xdr:cNvPr id="409" name="直線コネクタ 408"/>
        <xdr:cNvCxnSpPr/>
      </xdr:nvCxnSpPr>
      <xdr:spPr>
        <a:xfrm flipV="1">
          <a:off x="7861300" y="13252755"/>
          <a:ext cx="8890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119380</xdr:rowOff>
    </xdr:from>
    <xdr:to>
      <xdr:col>41</xdr:col>
      <xdr:colOff>50800</xdr:colOff>
      <xdr:row>78</xdr:row>
      <xdr:rowOff>52070</xdr:rowOff>
    </xdr:to>
    <xdr:cxnSp macro="">
      <xdr:nvCxnSpPr>
        <xdr:cNvPr id="412" name="直線コネクタ 411"/>
        <xdr:cNvCxnSpPr/>
      </xdr:nvCxnSpPr>
      <xdr:spPr>
        <a:xfrm flipV="1">
          <a:off x="6972300" y="1332103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95962</xdr:rowOff>
    </xdr:from>
    <xdr:to>
      <xdr:col>41</xdr:col>
      <xdr:colOff>101600</xdr:colOff>
      <xdr:row>77</xdr:row>
      <xdr:rowOff>26112</xdr:rowOff>
    </xdr:to>
    <xdr:sp macro="" textlink="">
      <xdr:nvSpPr>
        <xdr:cNvPr id="413" name="フローチャート: 判断 412"/>
        <xdr:cNvSpPr/>
      </xdr:nvSpPr>
      <xdr:spPr>
        <a:xfrm>
          <a:off x="7810500" y="131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42639</xdr:rowOff>
    </xdr:from>
    <xdr:ext cx="534377" cy="259045"/>
    <xdr:sp macro="" textlink="">
      <xdr:nvSpPr>
        <xdr:cNvPr id="414" name="テキスト ボックス 413"/>
        <xdr:cNvSpPr txBox="1"/>
      </xdr:nvSpPr>
      <xdr:spPr>
        <a:xfrm>
          <a:off x="7594111" y="129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61544</xdr:rowOff>
    </xdr:from>
    <xdr:to>
      <xdr:col>36</xdr:col>
      <xdr:colOff>165100</xdr:colOff>
      <xdr:row>77</xdr:row>
      <xdr:rowOff>163144</xdr:rowOff>
    </xdr:to>
    <xdr:sp macro="" textlink="">
      <xdr:nvSpPr>
        <xdr:cNvPr id="415" name="フローチャート: 判断 414"/>
        <xdr:cNvSpPr/>
      </xdr:nvSpPr>
      <xdr:spPr>
        <a:xfrm>
          <a:off x="6921500" y="132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8221</xdr:rowOff>
    </xdr:from>
    <xdr:ext cx="534377" cy="259045"/>
    <xdr:sp macro="" textlink="">
      <xdr:nvSpPr>
        <xdr:cNvPr id="416" name="テキスト ボックス 415"/>
        <xdr:cNvSpPr txBox="1"/>
      </xdr:nvSpPr>
      <xdr:spPr>
        <a:xfrm>
          <a:off x="6705111" y="130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79590</xdr:rowOff>
    </xdr:from>
    <xdr:to>
      <xdr:col>55</xdr:col>
      <xdr:colOff>50800</xdr:colOff>
      <xdr:row>78</xdr:row>
      <xdr:rowOff>9740</xdr:rowOff>
    </xdr:to>
    <xdr:sp macro="" textlink="">
      <xdr:nvSpPr>
        <xdr:cNvPr id="422" name="楕円 421"/>
        <xdr:cNvSpPr/>
      </xdr:nvSpPr>
      <xdr:spPr>
        <a:xfrm>
          <a:off x="10426700" y="1328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58017</xdr:rowOff>
    </xdr:from>
    <xdr:ext cx="534377" cy="259045"/>
    <xdr:sp macro="" textlink="">
      <xdr:nvSpPr>
        <xdr:cNvPr id="423" name="商工費該当値テキスト"/>
        <xdr:cNvSpPr txBox="1"/>
      </xdr:nvSpPr>
      <xdr:spPr>
        <a:xfrm>
          <a:off x="10528300" y="1325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64630</xdr:rowOff>
    </xdr:from>
    <xdr:to>
      <xdr:col>50</xdr:col>
      <xdr:colOff>165100</xdr:colOff>
      <xdr:row>76</xdr:row>
      <xdr:rowOff>166230</xdr:rowOff>
    </xdr:to>
    <xdr:sp macro="" textlink="">
      <xdr:nvSpPr>
        <xdr:cNvPr id="424" name="楕円 423"/>
        <xdr:cNvSpPr/>
      </xdr:nvSpPr>
      <xdr:spPr>
        <a:xfrm>
          <a:off x="9588500" y="130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11307</xdr:rowOff>
    </xdr:from>
    <xdr:ext cx="534377" cy="259045"/>
    <xdr:sp macro="" textlink="">
      <xdr:nvSpPr>
        <xdr:cNvPr id="425" name="テキスト ボックス 424"/>
        <xdr:cNvSpPr txBox="1"/>
      </xdr:nvSpPr>
      <xdr:spPr>
        <a:xfrm>
          <a:off x="9372111" y="128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305</xdr:rowOff>
    </xdr:from>
    <xdr:to>
      <xdr:col>46</xdr:col>
      <xdr:colOff>38100</xdr:colOff>
      <xdr:row>77</xdr:row>
      <xdr:rowOff>101905</xdr:rowOff>
    </xdr:to>
    <xdr:sp macro="" textlink="">
      <xdr:nvSpPr>
        <xdr:cNvPr id="426" name="楕円 425"/>
        <xdr:cNvSpPr/>
      </xdr:nvSpPr>
      <xdr:spPr>
        <a:xfrm>
          <a:off x="8699500" y="132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118432</xdr:rowOff>
    </xdr:from>
    <xdr:ext cx="534377" cy="259045"/>
    <xdr:sp macro="" textlink="">
      <xdr:nvSpPr>
        <xdr:cNvPr id="427" name="テキスト ボックス 426"/>
        <xdr:cNvSpPr txBox="1"/>
      </xdr:nvSpPr>
      <xdr:spPr>
        <a:xfrm>
          <a:off x="8483111" y="1297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68580</xdr:rowOff>
    </xdr:from>
    <xdr:to>
      <xdr:col>41</xdr:col>
      <xdr:colOff>101600</xdr:colOff>
      <xdr:row>77</xdr:row>
      <xdr:rowOff>170180</xdr:rowOff>
    </xdr:to>
    <xdr:sp macro="" textlink="">
      <xdr:nvSpPr>
        <xdr:cNvPr id="428" name="楕円 427"/>
        <xdr:cNvSpPr/>
      </xdr:nvSpPr>
      <xdr:spPr>
        <a:xfrm>
          <a:off x="7810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161307</xdr:rowOff>
    </xdr:from>
    <xdr:ext cx="534377" cy="259045"/>
    <xdr:sp macro="" textlink="">
      <xdr:nvSpPr>
        <xdr:cNvPr id="429" name="テキスト ボックス 428"/>
        <xdr:cNvSpPr txBox="1"/>
      </xdr:nvSpPr>
      <xdr:spPr>
        <a:xfrm>
          <a:off x="7594111" y="133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1270</xdr:rowOff>
    </xdr:from>
    <xdr:to>
      <xdr:col>36</xdr:col>
      <xdr:colOff>165100</xdr:colOff>
      <xdr:row>78</xdr:row>
      <xdr:rowOff>102870</xdr:rowOff>
    </xdr:to>
    <xdr:sp macro="" textlink="">
      <xdr:nvSpPr>
        <xdr:cNvPr id="430" name="楕円 429"/>
        <xdr:cNvSpPr/>
      </xdr:nvSpPr>
      <xdr:spPr>
        <a:xfrm>
          <a:off x="6921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93997</xdr:rowOff>
    </xdr:from>
    <xdr:ext cx="534377" cy="259045"/>
    <xdr:sp macro="" textlink="">
      <xdr:nvSpPr>
        <xdr:cNvPr id="431" name="テキスト ボックス 430"/>
        <xdr:cNvSpPr txBox="1"/>
      </xdr:nvSpPr>
      <xdr:spPr>
        <a:xfrm>
          <a:off x="6705111" y="1346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145886</xdr:rowOff>
    </xdr:from>
    <xdr:to>
      <xdr:col>55</xdr:col>
      <xdr:colOff>0</xdr:colOff>
      <xdr:row>97</xdr:row>
      <xdr:rowOff>167977</xdr:rowOff>
    </xdr:to>
    <xdr:cxnSp macro="">
      <xdr:nvCxnSpPr>
        <xdr:cNvPr id="458" name="直線コネクタ 457"/>
        <xdr:cNvCxnSpPr/>
      </xdr:nvCxnSpPr>
      <xdr:spPr>
        <a:xfrm flipV="1">
          <a:off x="9639300" y="16776536"/>
          <a:ext cx="838200" cy="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167977</xdr:rowOff>
    </xdr:from>
    <xdr:to>
      <xdr:col>50</xdr:col>
      <xdr:colOff>114300</xdr:colOff>
      <xdr:row>98</xdr:row>
      <xdr:rowOff>5356</xdr:rowOff>
    </xdr:to>
    <xdr:cxnSp macro="">
      <xdr:nvCxnSpPr>
        <xdr:cNvPr id="461" name="直線コネクタ 460"/>
        <xdr:cNvCxnSpPr/>
      </xdr:nvCxnSpPr>
      <xdr:spPr>
        <a:xfrm flipV="1">
          <a:off x="8750300" y="16798627"/>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5356</xdr:rowOff>
    </xdr:from>
    <xdr:to>
      <xdr:col>45</xdr:col>
      <xdr:colOff>177800</xdr:colOff>
      <xdr:row>98</xdr:row>
      <xdr:rowOff>36816</xdr:rowOff>
    </xdr:to>
    <xdr:cxnSp macro="">
      <xdr:nvCxnSpPr>
        <xdr:cNvPr id="464" name="直線コネクタ 463"/>
        <xdr:cNvCxnSpPr/>
      </xdr:nvCxnSpPr>
      <xdr:spPr>
        <a:xfrm flipV="1">
          <a:off x="7861300" y="16807456"/>
          <a:ext cx="8890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36816</xdr:rowOff>
    </xdr:from>
    <xdr:to>
      <xdr:col>41</xdr:col>
      <xdr:colOff>50800</xdr:colOff>
      <xdr:row>98</xdr:row>
      <xdr:rowOff>41639</xdr:rowOff>
    </xdr:to>
    <xdr:cxnSp macro="">
      <xdr:nvCxnSpPr>
        <xdr:cNvPr id="467" name="直線コネクタ 466"/>
        <xdr:cNvCxnSpPr/>
      </xdr:nvCxnSpPr>
      <xdr:spPr>
        <a:xfrm flipV="1">
          <a:off x="6972300" y="16838916"/>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159080</xdr:rowOff>
    </xdr:from>
    <xdr:to>
      <xdr:col>41</xdr:col>
      <xdr:colOff>101600</xdr:colOff>
      <xdr:row>97</xdr:row>
      <xdr:rowOff>89230</xdr:rowOff>
    </xdr:to>
    <xdr:sp macro="" textlink="">
      <xdr:nvSpPr>
        <xdr:cNvPr id="468" name="フローチャート: 判断 467"/>
        <xdr:cNvSpPr/>
      </xdr:nvSpPr>
      <xdr:spPr>
        <a:xfrm>
          <a:off x="7810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105757</xdr:rowOff>
    </xdr:from>
    <xdr:ext cx="534377" cy="259045"/>
    <xdr:sp macro="" textlink="">
      <xdr:nvSpPr>
        <xdr:cNvPr id="469" name="テキスト ボックス 468"/>
        <xdr:cNvSpPr txBox="1"/>
      </xdr:nvSpPr>
      <xdr:spPr>
        <a:xfrm>
          <a:off x="7594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11692</xdr:rowOff>
    </xdr:from>
    <xdr:to>
      <xdr:col>36</xdr:col>
      <xdr:colOff>165100</xdr:colOff>
      <xdr:row>97</xdr:row>
      <xdr:rowOff>113292</xdr:rowOff>
    </xdr:to>
    <xdr:sp macro="" textlink="">
      <xdr:nvSpPr>
        <xdr:cNvPr id="470" name="フローチャート: 判断 469"/>
        <xdr:cNvSpPr/>
      </xdr:nvSpPr>
      <xdr:spPr>
        <a:xfrm>
          <a:off x="6921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129819</xdr:rowOff>
    </xdr:from>
    <xdr:ext cx="534377" cy="259045"/>
    <xdr:sp macro="" textlink="">
      <xdr:nvSpPr>
        <xdr:cNvPr id="471" name="テキスト ボックス 470"/>
        <xdr:cNvSpPr txBox="1"/>
      </xdr:nvSpPr>
      <xdr:spPr>
        <a:xfrm>
          <a:off x="6705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95086</xdr:rowOff>
    </xdr:from>
    <xdr:to>
      <xdr:col>55</xdr:col>
      <xdr:colOff>50800</xdr:colOff>
      <xdr:row>98</xdr:row>
      <xdr:rowOff>25236</xdr:rowOff>
    </xdr:to>
    <xdr:sp macro="" textlink="">
      <xdr:nvSpPr>
        <xdr:cNvPr id="477" name="楕円 476"/>
        <xdr:cNvSpPr/>
      </xdr:nvSpPr>
      <xdr:spPr>
        <a:xfrm>
          <a:off x="10426700" y="167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10013</xdr:rowOff>
    </xdr:from>
    <xdr:ext cx="534377" cy="259045"/>
    <xdr:sp macro="" textlink="">
      <xdr:nvSpPr>
        <xdr:cNvPr id="478" name="土木費該当値テキスト"/>
        <xdr:cNvSpPr txBox="1"/>
      </xdr:nvSpPr>
      <xdr:spPr>
        <a:xfrm>
          <a:off x="10528300" y="166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117177</xdr:rowOff>
    </xdr:from>
    <xdr:to>
      <xdr:col>50</xdr:col>
      <xdr:colOff>165100</xdr:colOff>
      <xdr:row>98</xdr:row>
      <xdr:rowOff>47327</xdr:rowOff>
    </xdr:to>
    <xdr:sp macro="" textlink="">
      <xdr:nvSpPr>
        <xdr:cNvPr id="479" name="楕円 478"/>
        <xdr:cNvSpPr/>
      </xdr:nvSpPr>
      <xdr:spPr>
        <a:xfrm>
          <a:off x="9588500" y="167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38454</xdr:rowOff>
    </xdr:from>
    <xdr:ext cx="534377" cy="259045"/>
    <xdr:sp macro="" textlink="">
      <xdr:nvSpPr>
        <xdr:cNvPr id="480" name="テキスト ボックス 479"/>
        <xdr:cNvSpPr txBox="1"/>
      </xdr:nvSpPr>
      <xdr:spPr>
        <a:xfrm>
          <a:off x="9372111" y="168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126006</xdr:rowOff>
    </xdr:from>
    <xdr:to>
      <xdr:col>46</xdr:col>
      <xdr:colOff>38100</xdr:colOff>
      <xdr:row>98</xdr:row>
      <xdr:rowOff>56156</xdr:rowOff>
    </xdr:to>
    <xdr:sp macro="" textlink="">
      <xdr:nvSpPr>
        <xdr:cNvPr id="481" name="楕円 480"/>
        <xdr:cNvSpPr/>
      </xdr:nvSpPr>
      <xdr:spPr>
        <a:xfrm>
          <a:off x="8699500" y="16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47283</xdr:rowOff>
    </xdr:from>
    <xdr:ext cx="534377" cy="259045"/>
    <xdr:sp macro="" textlink="">
      <xdr:nvSpPr>
        <xdr:cNvPr id="482" name="テキスト ボックス 481"/>
        <xdr:cNvSpPr txBox="1"/>
      </xdr:nvSpPr>
      <xdr:spPr>
        <a:xfrm>
          <a:off x="8483111" y="1684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157466</xdr:rowOff>
    </xdr:from>
    <xdr:to>
      <xdr:col>41</xdr:col>
      <xdr:colOff>101600</xdr:colOff>
      <xdr:row>98</xdr:row>
      <xdr:rowOff>87616</xdr:rowOff>
    </xdr:to>
    <xdr:sp macro="" textlink="">
      <xdr:nvSpPr>
        <xdr:cNvPr id="483" name="楕円 482"/>
        <xdr:cNvSpPr/>
      </xdr:nvSpPr>
      <xdr:spPr>
        <a:xfrm>
          <a:off x="7810500" y="167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78743</xdr:rowOff>
    </xdr:from>
    <xdr:ext cx="534377" cy="259045"/>
    <xdr:sp macro="" textlink="">
      <xdr:nvSpPr>
        <xdr:cNvPr id="484" name="テキスト ボックス 483"/>
        <xdr:cNvSpPr txBox="1"/>
      </xdr:nvSpPr>
      <xdr:spPr>
        <a:xfrm>
          <a:off x="7594111" y="168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162289</xdr:rowOff>
    </xdr:from>
    <xdr:to>
      <xdr:col>36</xdr:col>
      <xdr:colOff>165100</xdr:colOff>
      <xdr:row>98</xdr:row>
      <xdr:rowOff>92439</xdr:rowOff>
    </xdr:to>
    <xdr:sp macro="" textlink="">
      <xdr:nvSpPr>
        <xdr:cNvPr id="485" name="楕円 484"/>
        <xdr:cNvSpPr/>
      </xdr:nvSpPr>
      <xdr:spPr>
        <a:xfrm>
          <a:off x="6921500" y="167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83566</xdr:rowOff>
    </xdr:from>
    <xdr:ext cx="534377" cy="259045"/>
    <xdr:sp macro="" textlink="">
      <xdr:nvSpPr>
        <xdr:cNvPr id="486" name="テキスト ボックス 485"/>
        <xdr:cNvSpPr txBox="1"/>
      </xdr:nvSpPr>
      <xdr:spPr>
        <a:xfrm>
          <a:off x="6705111" y="168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119869</xdr:rowOff>
    </xdr:from>
    <xdr:to>
      <xdr:col>85</xdr:col>
      <xdr:colOff>127000</xdr:colOff>
      <xdr:row>35</xdr:row>
      <xdr:rowOff>47555</xdr:rowOff>
    </xdr:to>
    <xdr:cxnSp macro="">
      <xdr:nvCxnSpPr>
        <xdr:cNvPr id="515" name="直線コネクタ 514"/>
        <xdr:cNvCxnSpPr/>
      </xdr:nvCxnSpPr>
      <xdr:spPr>
        <a:xfrm>
          <a:off x="15481300" y="5949169"/>
          <a:ext cx="838200" cy="9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119869</xdr:rowOff>
    </xdr:from>
    <xdr:to>
      <xdr:col>81</xdr:col>
      <xdr:colOff>50800</xdr:colOff>
      <xdr:row>34</xdr:row>
      <xdr:rowOff>146082</xdr:rowOff>
    </xdr:to>
    <xdr:cxnSp macro="">
      <xdr:nvCxnSpPr>
        <xdr:cNvPr id="518" name="直線コネクタ 517"/>
        <xdr:cNvCxnSpPr/>
      </xdr:nvCxnSpPr>
      <xdr:spPr>
        <a:xfrm flipV="1">
          <a:off x="14592300" y="5949169"/>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146082</xdr:rowOff>
    </xdr:from>
    <xdr:to>
      <xdr:col>76</xdr:col>
      <xdr:colOff>114300</xdr:colOff>
      <xdr:row>35</xdr:row>
      <xdr:rowOff>85522</xdr:rowOff>
    </xdr:to>
    <xdr:cxnSp macro="">
      <xdr:nvCxnSpPr>
        <xdr:cNvPr id="521" name="直線コネクタ 520"/>
        <xdr:cNvCxnSpPr/>
      </xdr:nvCxnSpPr>
      <xdr:spPr>
        <a:xfrm flipV="1">
          <a:off x="13703300" y="5975382"/>
          <a:ext cx="889000" cy="1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59842</xdr:rowOff>
    </xdr:from>
    <xdr:to>
      <xdr:col>71</xdr:col>
      <xdr:colOff>177800</xdr:colOff>
      <xdr:row>35</xdr:row>
      <xdr:rowOff>85522</xdr:rowOff>
    </xdr:to>
    <xdr:cxnSp macro="">
      <xdr:nvCxnSpPr>
        <xdr:cNvPr id="524" name="直線コネクタ 523"/>
        <xdr:cNvCxnSpPr/>
      </xdr:nvCxnSpPr>
      <xdr:spPr>
        <a:xfrm>
          <a:off x="12814300" y="6060592"/>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5" name="フローチャート: 判断 524"/>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78014</xdr:rowOff>
    </xdr:from>
    <xdr:ext cx="534377" cy="259045"/>
    <xdr:sp macro="" textlink="">
      <xdr:nvSpPr>
        <xdr:cNvPr id="526" name="テキスト ボックス 525"/>
        <xdr:cNvSpPr txBox="1"/>
      </xdr:nvSpPr>
      <xdr:spPr>
        <a:xfrm>
          <a:off x="13436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7" name="フローチャート: 判断 526"/>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126115</xdr:rowOff>
    </xdr:from>
    <xdr:ext cx="534377" cy="259045"/>
    <xdr:sp macro="" textlink="">
      <xdr:nvSpPr>
        <xdr:cNvPr id="528" name="テキスト ボックス 527"/>
        <xdr:cNvSpPr txBox="1"/>
      </xdr:nvSpPr>
      <xdr:spPr>
        <a:xfrm>
          <a:off x="12547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168205</xdr:rowOff>
    </xdr:from>
    <xdr:to>
      <xdr:col>85</xdr:col>
      <xdr:colOff>177800</xdr:colOff>
      <xdr:row>35</xdr:row>
      <xdr:rowOff>98355</xdr:rowOff>
    </xdr:to>
    <xdr:sp macro="" textlink="">
      <xdr:nvSpPr>
        <xdr:cNvPr id="534" name="楕円 533"/>
        <xdr:cNvSpPr/>
      </xdr:nvSpPr>
      <xdr:spPr>
        <a:xfrm>
          <a:off x="16268700" y="59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19632</xdr:rowOff>
    </xdr:from>
    <xdr:ext cx="534377" cy="259045"/>
    <xdr:sp macro="" textlink="">
      <xdr:nvSpPr>
        <xdr:cNvPr id="535" name="消防費該当値テキスト"/>
        <xdr:cNvSpPr txBox="1"/>
      </xdr:nvSpPr>
      <xdr:spPr>
        <a:xfrm>
          <a:off x="16370300" y="584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69069</xdr:rowOff>
    </xdr:from>
    <xdr:to>
      <xdr:col>81</xdr:col>
      <xdr:colOff>101600</xdr:colOff>
      <xdr:row>34</xdr:row>
      <xdr:rowOff>170669</xdr:rowOff>
    </xdr:to>
    <xdr:sp macro="" textlink="">
      <xdr:nvSpPr>
        <xdr:cNvPr id="536" name="楕円 535"/>
        <xdr:cNvSpPr/>
      </xdr:nvSpPr>
      <xdr:spPr>
        <a:xfrm>
          <a:off x="15430500" y="589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15746</xdr:rowOff>
    </xdr:from>
    <xdr:ext cx="534377" cy="259045"/>
    <xdr:sp macro="" textlink="">
      <xdr:nvSpPr>
        <xdr:cNvPr id="537" name="テキスト ボックス 536"/>
        <xdr:cNvSpPr txBox="1"/>
      </xdr:nvSpPr>
      <xdr:spPr>
        <a:xfrm>
          <a:off x="15214111" y="567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95282</xdr:rowOff>
    </xdr:from>
    <xdr:to>
      <xdr:col>76</xdr:col>
      <xdr:colOff>165100</xdr:colOff>
      <xdr:row>35</xdr:row>
      <xdr:rowOff>25432</xdr:rowOff>
    </xdr:to>
    <xdr:sp macro="" textlink="">
      <xdr:nvSpPr>
        <xdr:cNvPr id="538" name="楕円 537"/>
        <xdr:cNvSpPr/>
      </xdr:nvSpPr>
      <xdr:spPr>
        <a:xfrm>
          <a:off x="14541500" y="59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41959</xdr:rowOff>
    </xdr:from>
    <xdr:ext cx="534377" cy="259045"/>
    <xdr:sp macro="" textlink="">
      <xdr:nvSpPr>
        <xdr:cNvPr id="539" name="テキスト ボックス 538"/>
        <xdr:cNvSpPr txBox="1"/>
      </xdr:nvSpPr>
      <xdr:spPr>
        <a:xfrm>
          <a:off x="14325111" y="56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34722</xdr:rowOff>
    </xdr:from>
    <xdr:to>
      <xdr:col>72</xdr:col>
      <xdr:colOff>38100</xdr:colOff>
      <xdr:row>35</xdr:row>
      <xdr:rowOff>136322</xdr:rowOff>
    </xdr:to>
    <xdr:sp macro="" textlink="">
      <xdr:nvSpPr>
        <xdr:cNvPr id="540" name="楕円 539"/>
        <xdr:cNvSpPr/>
      </xdr:nvSpPr>
      <xdr:spPr>
        <a:xfrm>
          <a:off x="13652500" y="60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152849</xdr:rowOff>
    </xdr:from>
    <xdr:ext cx="534377" cy="259045"/>
    <xdr:sp macro="" textlink="">
      <xdr:nvSpPr>
        <xdr:cNvPr id="541" name="テキスト ボックス 540"/>
        <xdr:cNvSpPr txBox="1"/>
      </xdr:nvSpPr>
      <xdr:spPr>
        <a:xfrm>
          <a:off x="13436111" y="58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9042</xdr:rowOff>
    </xdr:from>
    <xdr:to>
      <xdr:col>67</xdr:col>
      <xdr:colOff>101600</xdr:colOff>
      <xdr:row>35</xdr:row>
      <xdr:rowOff>110642</xdr:rowOff>
    </xdr:to>
    <xdr:sp macro="" textlink="">
      <xdr:nvSpPr>
        <xdr:cNvPr id="542" name="楕円 541"/>
        <xdr:cNvSpPr/>
      </xdr:nvSpPr>
      <xdr:spPr>
        <a:xfrm>
          <a:off x="12763500" y="60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127169</xdr:rowOff>
    </xdr:from>
    <xdr:ext cx="534377" cy="259045"/>
    <xdr:sp macro="" textlink="">
      <xdr:nvSpPr>
        <xdr:cNvPr id="543" name="テキスト ボックス 542"/>
        <xdr:cNvSpPr txBox="1"/>
      </xdr:nvSpPr>
      <xdr:spPr>
        <a:xfrm>
          <a:off x="12547111" y="57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65123</xdr:rowOff>
    </xdr:from>
    <xdr:to>
      <xdr:col>85</xdr:col>
      <xdr:colOff>127000</xdr:colOff>
      <xdr:row>57</xdr:row>
      <xdr:rowOff>28303</xdr:rowOff>
    </xdr:to>
    <xdr:cxnSp macro="">
      <xdr:nvCxnSpPr>
        <xdr:cNvPr id="572" name="直線コネクタ 571"/>
        <xdr:cNvCxnSpPr/>
      </xdr:nvCxnSpPr>
      <xdr:spPr>
        <a:xfrm flipV="1">
          <a:off x="15481300" y="9666323"/>
          <a:ext cx="838200" cy="13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14962</xdr:rowOff>
    </xdr:from>
    <xdr:ext cx="534377" cy="259045"/>
    <xdr:sp macro="" textlink="">
      <xdr:nvSpPr>
        <xdr:cNvPr id="573" name="教育費平均値テキスト"/>
        <xdr:cNvSpPr txBox="1"/>
      </xdr:nvSpPr>
      <xdr:spPr>
        <a:xfrm>
          <a:off x="16370300" y="961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28303</xdr:rowOff>
    </xdr:from>
    <xdr:to>
      <xdr:col>81</xdr:col>
      <xdr:colOff>50800</xdr:colOff>
      <xdr:row>57</xdr:row>
      <xdr:rowOff>69444</xdr:rowOff>
    </xdr:to>
    <xdr:cxnSp macro="">
      <xdr:nvCxnSpPr>
        <xdr:cNvPr id="575" name="直線コネクタ 574"/>
        <xdr:cNvCxnSpPr/>
      </xdr:nvCxnSpPr>
      <xdr:spPr>
        <a:xfrm flipV="1">
          <a:off x="14592300" y="9800953"/>
          <a:ext cx="889000" cy="4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50790</xdr:rowOff>
    </xdr:from>
    <xdr:to>
      <xdr:col>76</xdr:col>
      <xdr:colOff>114300</xdr:colOff>
      <xdr:row>57</xdr:row>
      <xdr:rowOff>69444</xdr:rowOff>
    </xdr:to>
    <xdr:cxnSp macro="">
      <xdr:nvCxnSpPr>
        <xdr:cNvPr id="578" name="直線コネクタ 577"/>
        <xdr:cNvCxnSpPr/>
      </xdr:nvCxnSpPr>
      <xdr:spPr>
        <a:xfrm>
          <a:off x="13703300" y="9823440"/>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123294</xdr:rowOff>
    </xdr:from>
    <xdr:to>
      <xdr:col>71</xdr:col>
      <xdr:colOff>177800</xdr:colOff>
      <xdr:row>57</xdr:row>
      <xdr:rowOff>50790</xdr:rowOff>
    </xdr:to>
    <xdr:cxnSp macro="">
      <xdr:nvCxnSpPr>
        <xdr:cNvPr id="581" name="直線コネクタ 580"/>
        <xdr:cNvCxnSpPr/>
      </xdr:nvCxnSpPr>
      <xdr:spPr>
        <a:xfrm>
          <a:off x="12814300" y="9724494"/>
          <a:ext cx="889000" cy="9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139825</xdr:rowOff>
    </xdr:from>
    <xdr:to>
      <xdr:col>72</xdr:col>
      <xdr:colOff>38100</xdr:colOff>
      <xdr:row>56</xdr:row>
      <xdr:rowOff>69975</xdr:rowOff>
    </xdr:to>
    <xdr:sp macro="" textlink="">
      <xdr:nvSpPr>
        <xdr:cNvPr id="582" name="フローチャート: 判断 581"/>
        <xdr:cNvSpPr/>
      </xdr:nvSpPr>
      <xdr:spPr>
        <a:xfrm>
          <a:off x="13652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86502</xdr:rowOff>
    </xdr:from>
    <xdr:ext cx="534377" cy="259045"/>
    <xdr:sp macro="" textlink="">
      <xdr:nvSpPr>
        <xdr:cNvPr id="583" name="テキスト ボックス 582"/>
        <xdr:cNvSpPr txBox="1"/>
      </xdr:nvSpPr>
      <xdr:spPr>
        <a:xfrm>
          <a:off x="13436111" y="93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195</xdr:rowOff>
    </xdr:from>
    <xdr:to>
      <xdr:col>67</xdr:col>
      <xdr:colOff>101600</xdr:colOff>
      <xdr:row>56</xdr:row>
      <xdr:rowOff>101795</xdr:rowOff>
    </xdr:to>
    <xdr:sp macro="" textlink="">
      <xdr:nvSpPr>
        <xdr:cNvPr id="584" name="フローチャート: 判断 583"/>
        <xdr:cNvSpPr/>
      </xdr:nvSpPr>
      <xdr:spPr>
        <a:xfrm>
          <a:off x="12763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118322</xdr:rowOff>
    </xdr:from>
    <xdr:ext cx="534377" cy="259045"/>
    <xdr:sp macro="" textlink="">
      <xdr:nvSpPr>
        <xdr:cNvPr id="585" name="テキスト ボックス 584"/>
        <xdr:cNvSpPr txBox="1"/>
      </xdr:nvSpPr>
      <xdr:spPr>
        <a:xfrm>
          <a:off x="12547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14323</xdr:rowOff>
    </xdr:from>
    <xdr:to>
      <xdr:col>85</xdr:col>
      <xdr:colOff>177800</xdr:colOff>
      <xdr:row>56</xdr:row>
      <xdr:rowOff>115923</xdr:rowOff>
    </xdr:to>
    <xdr:sp macro="" textlink="">
      <xdr:nvSpPr>
        <xdr:cNvPr id="591" name="楕円 590"/>
        <xdr:cNvSpPr/>
      </xdr:nvSpPr>
      <xdr:spPr>
        <a:xfrm>
          <a:off x="16268700" y="96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37200</xdr:rowOff>
    </xdr:from>
    <xdr:ext cx="534377" cy="259045"/>
    <xdr:sp macro="" textlink="">
      <xdr:nvSpPr>
        <xdr:cNvPr id="592" name="教育費該当値テキスト"/>
        <xdr:cNvSpPr txBox="1"/>
      </xdr:nvSpPr>
      <xdr:spPr>
        <a:xfrm>
          <a:off x="16370300" y="94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148953</xdr:rowOff>
    </xdr:from>
    <xdr:to>
      <xdr:col>81</xdr:col>
      <xdr:colOff>101600</xdr:colOff>
      <xdr:row>57</xdr:row>
      <xdr:rowOff>79103</xdr:rowOff>
    </xdr:to>
    <xdr:sp macro="" textlink="">
      <xdr:nvSpPr>
        <xdr:cNvPr id="593" name="楕円 592"/>
        <xdr:cNvSpPr/>
      </xdr:nvSpPr>
      <xdr:spPr>
        <a:xfrm>
          <a:off x="15430500" y="975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70230</xdr:rowOff>
    </xdr:from>
    <xdr:ext cx="534377" cy="259045"/>
    <xdr:sp macro="" textlink="">
      <xdr:nvSpPr>
        <xdr:cNvPr id="594" name="テキスト ボックス 593"/>
        <xdr:cNvSpPr txBox="1"/>
      </xdr:nvSpPr>
      <xdr:spPr>
        <a:xfrm>
          <a:off x="15214111" y="984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18644</xdr:rowOff>
    </xdr:from>
    <xdr:to>
      <xdr:col>76</xdr:col>
      <xdr:colOff>165100</xdr:colOff>
      <xdr:row>57</xdr:row>
      <xdr:rowOff>120244</xdr:rowOff>
    </xdr:to>
    <xdr:sp macro="" textlink="">
      <xdr:nvSpPr>
        <xdr:cNvPr id="595" name="楕円 594"/>
        <xdr:cNvSpPr/>
      </xdr:nvSpPr>
      <xdr:spPr>
        <a:xfrm>
          <a:off x="14541500" y="97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111371</xdr:rowOff>
    </xdr:from>
    <xdr:ext cx="534377" cy="259045"/>
    <xdr:sp macro="" textlink="">
      <xdr:nvSpPr>
        <xdr:cNvPr id="596" name="テキスト ボックス 595"/>
        <xdr:cNvSpPr txBox="1"/>
      </xdr:nvSpPr>
      <xdr:spPr>
        <a:xfrm>
          <a:off x="14325111" y="98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171440</xdr:rowOff>
    </xdr:from>
    <xdr:to>
      <xdr:col>72</xdr:col>
      <xdr:colOff>38100</xdr:colOff>
      <xdr:row>57</xdr:row>
      <xdr:rowOff>101590</xdr:rowOff>
    </xdr:to>
    <xdr:sp macro="" textlink="">
      <xdr:nvSpPr>
        <xdr:cNvPr id="597" name="楕円 596"/>
        <xdr:cNvSpPr/>
      </xdr:nvSpPr>
      <xdr:spPr>
        <a:xfrm>
          <a:off x="13652500" y="97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92717</xdr:rowOff>
    </xdr:from>
    <xdr:ext cx="534377" cy="259045"/>
    <xdr:sp macro="" textlink="">
      <xdr:nvSpPr>
        <xdr:cNvPr id="598" name="テキスト ボックス 597"/>
        <xdr:cNvSpPr txBox="1"/>
      </xdr:nvSpPr>
      <xdr:spPr>
        <a:xfrm>
          <a:off x="13436111" y="986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72494</xdr:rowOff>
    </xdr:from>
    <xdr:to>
      <xdr:col>67</xdr:col>
      <xdr:colOff>101600</xdr:colOff>
      <xdr:row>57</xdr:row>
      <xdr:rowOff>2644</xdr:rowOff>
    </xdr:to>
    <xdr:sp macro="" textlink="">
      <xdr:nvSpPr>
        <xdr:cNvPr id="599" name="楕円 598"/>
        <xdr:cNvSpPr/>
      </xdr:nvSpPr>
      <xdr:spPr>
        <a:xfrm>
          <a:off x="12763500" y="967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165221</xdr:rowOff>
    </xdr:from>
    <xdr:ext cx="534377" cy="259045"/>
    <xdr:sp macro="" textlink="">
      <xdr:nvSpPr>
        <xdr:cNvPr id="600" name="テキスト ボックス 599"/>
        <xdr:cNvSpPr txBox="1"/>
      </xdr:nvSpPr>
      <xdr:spPr>
        <a:xfrm>
          <a:off x="12547111" y="97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49022</xdr:rowOff>
    </xdr:from>
    <xdr:to>
      <xdr:col>85</xdr:col>
      <xdr:colOff>127000</xdr:colOff>
      <xdr:row>78</xdr:row>
      <xdr:rowOff>85292</xdr:rowOff>
    </xdr:to>
    <xdr:cxnSp macro="">
      <xdr:nvCxnSpPr>
        <xdr:cNvPr id="629" name="直線コネクタ 628"/>
        <xdr:cNvCxnSpPr/>
      </xdr:nvCxnSpPr>
      <xdr:spPr>
        <a:xfrm>
          <a:off x="15481300" y="13422122"/>
          <a:ext cx="838200" cy="3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49022</xdr:rowOff>
    </xdr:from>
    <xdr:to>
      <xdr:col>81</xdr:col>
      <xdr:colOff>50800</xdr:colOff>
      <xdr:row>78</xdr:row>
      <xdr:rowOff>55995</xdr:rowOff>
    </xdr:to>
    <xdr:cxnSp macro="">
      <xdr:nvCxnSpPr>
        <xdr:cNvPr id="632" name="直線コネクタ 631"/>
        <xdr:cNvCxnSpPr/>
      </xdr:nvCxnSpPr>
      <xdr:spPr>
        <a:xfrm flipV="1">
          <a:off x="14592300" y="13422122"/>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55995</xdr:rowOff>
    </xdr:from>
    <xdr:to>
      <xdr:col>76</xdr:col>
      <xdr:colOff>114300</xdr:colOff>
      <xdr:row>79</xdr:row>
      <xdr:rowOff>21210</xdr:rowOff>
    </xdr:to>
    <xdr:cxnSp macro="">
      <xdr:nvCxnSpPr>
        <xdr:cNvPr id="635" name="直線コネクタ 634"/>
        <xdr:cNvCxnSpPr/>
      </xdr:nvCxnSpPr>
      <xdr:spPr>
        <a:xfrm flipV="1">
          <a:off x="13703300" y="13429095"/>
          <a:ext cx="889000" cy="13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99809</xdr:rowOff>
    </xdr:from>
    <xdr:to>
      <xdr:col>71</xdr:col>
      <xdr:colOff>177800</xdr:colOff>
      <xdr:row>79</xdr:row>
      <xdr:rowOff>21210</xdr:rowOff>
    </xdr:to>
    <xdr:cxnSp macro="">
      <xdr:nvCxnSpPr>
        <xdr:cNvPr id="638" name="直線コネクタ 637"/>
        <xdr:cNvCxnSpPr/>
      </xdr:nvCxnSpPr>
      <xdr:spPr>
        <a:xfrm>
          <a:off x="12814300" y="13472909"/>
          <a:ext cx="889000" cy="9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39" name="フローチャート: 判断 638"/>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103776</xdr:rowOff>
    </xdr:from>
    <xdr:ext cx="469744" cy="259045"/>
    <xdr:sp macro="" textlink="">
      <xdr:nvSpPr>
        <xdr:cNvPr id="640" name="テキスト ボックス 639"/>
        <xdr:cNvSpPr txBox="1"/>
      </xdr:nvSpPr>
      <xdr:spPr>
        <a:xfrm>
          <a:off x="13468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122543</xdr:rowOff>
    </xdr:from>
    <xdr:to>
      <xdr:col>67</xdr:col>
      <xdr:colOff>101600</xdr:colOff>
      <xdr:row>77</xdr:row>
      <xdr:rowOff>52693</xdr:rowOff>
    </xdr:to>
    <xdr:sp macro="" textlink="">
      <xdr:nvSpPr>
        <xdr:cNvPr id="641" name="フローチャート: 判断 640"/>
        <xdr:cNvSpPr/>
      </xdr:nvSpPr>
      <xdr:spPr>
        <a:xfrm>
          <a:off x="12763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69219</xdr:rowOff>
    </xdr:from>
    <xdr:ext cx="534377" cy="259045"/>
    <xdr:sp macro="" textlink="">
      <xdr:nvSpPr>
        <xdr:cNvPr id="642" name="テキスト ボックス 641"/>
        <xdr:cNvSpPr txBox="1"/>
      </xdr:nvSpPr>
      <xdr:spPr>
        <a:xfrm>
          <a:off x="12547111" y="12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34492</xdr:rowOff>
    </xdr:from>
    <xdr:to>
      <xdr:col>85</xdr:col>
      <xdr:colOff>177800</xdr:colOff>
      <xdr:row>78</xdr:row>
      <xdr:rowOff>136092</xdr:rowOff>
    </xdr:to>
    <xdr:sp macro="" textlink="">
      <xdr:nvSpPr>
        <xdr:cNvPr id="648" name="楕円 647"/>
        <xdr:cNvSpPr/>
      </xdr:nvSpPr>
      <xdr:spPr>
        <a:xfrm>
          <a:off x="16268700" y="134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12919</xdr:rowOff>
    </xdr:from>
    <xdr:ext cx="469744" cy="259045"/>
    <xdr:sp macro="" textlink="">
      <xdr:nvSpPr>
        <xdr:cNvPr id="649" name="災害復旧費該当値テキスト"/>
        <xdr:cNvSpPr txBox="1"/>
      </xdr:nvSpPr>
      <xdr:spPr>
        <a:xfrm>
          <a:off x="16370300" y="133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169672</xdr:rowOff>
    </xdr:from>
    <xdr:to>
      <xdr:col>81</xdr:col>
      <xdr:colOff>101600</xdr:colOff>
      <xdr:row>78</xdr:row>
      <xdr:rowOff>99822</xdr:rowOff>
    </xdr:to>
    <xdr:sp macro="" textlink="">
      <xdr:nvSpPr>
        <xdr:cNvPr id="650" name="楕円 649"/>
        <xdr:cNvSpPr/>
      </xdr:nvSpPr>
      <xdr:spPr>
        <a:xfrm>
          <a:off x="15430500" y="133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90949</xdr:rowOff>
    </xdr:from>
    <xdr:ext cx="469744" cy="259045"/>
    <xdr:sp macro="" textlink="">
      <xdr:nvSpPr>
        <xdr:cNvPr id="651" name="テキスト ボックス 650"/>
        <xdr:cNvSpPr txBox="1"/>
      </xdr:nvSpPr>
      <xdr:spPr>
        <a:xfrm>
          <a:off x="15246428" y="134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5195</xdr:rowOff>
    </xdr:from>
    <xdr:to>
      <xdr:col>76</xdr:col>
      <xdr:colOff>165100</xdr:colOff>
      <xdr:row>78</xdr:row>
      <xdr:rowOff>106795</xdr:rowOff>
    </xdr:to>
    <xdr:sp macro="" textlink="">
      <xdr:nvSpPr>
        <xdr:cNvPr id="652" name="楕円 651"/>
        <xdr:cNvSpPr/>
      </xdr:nvSpPr>
      <xdr:spPr>
        <a:xfrm>
          <a:off x="14541500" y="133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97922</xdr:rowOff>
    </xdr:from>
    <xdr:ext cx="469744" cy="259045"/>
    <xdr:sp macro="" textlink="">
      <xdr:nvSpPr>
        <xdr:cNvPr id="653" name="テキスト ボックス 652"/>
        <xdr:cNvSpPr txBox="1"/>
      </xdr:nvSpPr>
      <xdr:spPr>
        <a:xfrm>
          <a:off x="14357428" y="1347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141860</xdr:rowOff>
    </xdr:from>
    <xdr:to>
      <xdr:col>72</xdr:col>
      <xdr:colOff>38100</xdr:colOff>
      <xdr:row>79</xdr:row>
      <xdr:rowOff>72010</xdr:rowOff>
    </xdr:to>
    <xdr:sp macro="" textlink="">
      <xdr:nvSpPr>
        <xdr:cNvPr id="654" name="楕円 653"/>
        <xdr:cNvSpPr/>
      </xdr:nvSpPr>
      <xdr:spPr>
        <a:xfrm>
          <a:off x="13652500" y="135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63137</xdr:rowOff>
    </xdr:from>
    <xdr:ext cx="378565" cy="259045"/>
    <xdr:sp macro="" textlink="">
      <xdr:nvSpPr>
        <xdr:cNvPr id="655" name="テキスト ボックス 654"/>
        <xdr:cNvSpPr txBox="1"/>
      </xdr:nvSpPr>
      <xdr:spPr>
        <a:xfrm>
          <a:off x="13514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49009</xdr:rowOff>
    </xdr:from>
    <xdr:to>
      <xdr:col>67</xdr:col>
      <xdr:colOff>101600</xdr:colOff>
      <xdr:row>78</xdr:row>
      <xdr:rowOff>150609</xdr:rowOff>
    </xdr:to>
    <xdr:sp macro="" textlink="">
      <xdr:nvSpPr>
        <xdr:cNvPr id="656" name="楕円 655"/>
        <xdr:cNvSpPr/>
      </xdr:nvSpPr>
      <xdr:spPr>
        <a:xfrm>
          <a:off x="12763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141736</xdr:rowOff>
    </xdr:from>
    <xdr:ext cx="469744" cy="259045"/>
    <xdr:sp macro="" textlink="">
      <xdr:nvSpPr>
        <xdr:cNvPr id="657" name="テキスト ボックス 656"/>
        <xdr:cNvSpPr txBox="1"/>
      </xdr:nvSpPr>
      <xdr:spPr>
        <a:xfrm>
          <a:off x="12579428" y="1351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15914</xdr:rowOff>
    </xdr:from>
    <xdr:to>
      <xdr:col>85</xdr:col>
      <xdr:colOff>127000</xdr:colOff>
      <xdr:row>97</xdr:row>
      <xdr:rowOff>35610</xdr:rowOff>
    </xdr:to>
    <xdr:cxnSp macro="">
      <xdr:nvCxnSpPr>
        <xdr:cNvPr id="687" name="直線コネクタ 686"/>
        <xdr:cNvCxnSpPr/>
      </xdr:nvCxnSpPr>
      <xdr:spPr>
        <a:xfrm flipV="1">
          <a:off x="15481300" y="16646564"/>
          <a:ext cx="838200" cy="1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159308</xdr:rowOff>
    </xdr:from>
    <xdr:to>
      <xdr:col>81</xdr:col>
      <xdr:colOff>50800</xdr:colOff>
      <xdr:row>97</xdr:row>
      <xdr:rowOff>35610</xdr:rowOff>
    </xdr:to>
    <xdr:cxnSp macro="">
      <xdr:nvCxnSpPr>
        <xdr:cNvPr id="690" name="直線コネクタ 689"/>
        <xdr:cNvCxnSpPr/>
      </xdr:nvCxnSpPr>
      <xdr:spPr>
        <a:xfrm>
          <a:off x="14592300" y="16618508"/>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159308</xdr:rowOff>
    </xdr:from>
    <xdr:to>
      <xdr:col>76</xdr:col>
      <xdr:colOff>114300</xdr:colOff>
      <xdr:row>97</xdr:row>
      <xdr:rowOff>99518</xdr:rowOff>
    </xdr:to>
    <xdr:cxnSp macro="">
      <xdr:nvCxnSpPr>
        <xdr:cNvPr id="693" name="直線コネクタ 692"/>
        <xdr:cNvCxnSpPr/>
      </xdr:nvCxnSpPr>
      <xdr:spPr>
        <a:xfrm flipV="1">
          <a:off x="13703300" y="16618508"/>
          <a:ext cx="889000" cy="1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99518</xdr:rowOff>
    </xdr:from>
    <xdr:to>
      <xdr:col>71</xdr:col>
      <xdr:colOff>177800</xdr:colOff>
      <xdr:row>97</xdr:row>
      <xdr:rowOff>111340</xdr:rowOff>
    </xdr:to>
    <xdr:cxnSp macro="">
      <xdr:nvCxnSpPr>
        <xdr:cNvPr id="696" name="直線コネクタ 695"/>
        <xdr:cNvCxnSpPr/>
      </xdr:nvCxnSpPr>
      <xdr:spPr>
        <a:xfrm flipV="1">
          <a:off x="12814300" y="16730168"/>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164872</xdr:rowOff>
    </xdr:from>
    <xdr:to>
      <xdr:col>72</xdr:col>
      <xdr:colOff>38100</xdr:colOff>
      <xdr:row>96</xdr:row>
      <xdr:rowOff>95022</xdr:rowOff>
    </xdr:to>
    <xdr:sp macro="" textlink="">
      <xdr:nvSpPr>
        <xdr:cNvPr id="697" name="フローチャート: 判断 696"/>
        <xdr:cNvSpPr/>
      </xdr:nvSpPr>
      <xdr:spPr>
        <a:xfrm>
          <a:off x="13652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111549</xdr:rowOff>
    </xdr:from>
    <xdr:ext cx="534377" cy="259045"/>
    <xdr:sp macro="" textlink="">
      <xdr:nvSpPr>
        <xdr:cNvPr id="698" name="テキスト ボックス 697"/>
        <xdr:cNvSpPr txBox="1"/>
      </xdr:nvSpPr>
      <xdr:spPr>
        <a:xfrm>
          <a:off x="13436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10427</xdr:rowOff>
    </xdr:from>
    <xdr:to>
      <xdr:col>67</xdr:col>
      <xdr:colOff>101600</xdr:colOff>
      <xdr:row>96</xdr:row>
      <xdr:rowOff>112027</xdr:rowOff>
    </xdr:to>
    <xdr:sp macro="" textlink="">
      <xdr:nvSpPr>
        <xdr:cNvPr id="699" name="フローチャート: 判断 698"/>
        <xdr:cNvSpPr/>
      </xdr:nvSpPr>
      <xdr:spPr>
        <a:xfrm>
          <a:off x="12763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128554</xdr:rowOff>
    </xdr:from>
    <xdr:ext cx="534377" cy="259045"/>
    <xdr:sp macro="" textlink="">
      <xdr:nvSpPr>
        <xdr:cNvPr id="700" name="テキスト ボックス 699"/>
        <xdr:cNvSpPr txBox="1"/>
      </xdr:nvSpPr>
      <xdr:spPr>
        <a:xfrm>
          <a:off x="12547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136564</xdr:rowOff>
    </xdr:from>
    <xdr:to>
      <xdr:col>85</xdr:col>
      <xdr:colOff>177800</xdr:colOff>
      <xdr:row>97</xdr:row>
      <xdr:rowOff>66714</xdr:rowOff>
    </xdr:to>
    <xdr:sp macro="" textlink="">
      <xdr:nvSpPr>
        <xdr:cNvPr id="706" name="楕円 705"/>
        <xdr:cNvSpPr/>
      </xdr:nvSpPr>
      <xdr:spPr>
        <a:xfrm>
          <a:off x="16268700" y="165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114991</xdr:rowOff>
    </xdr:from>
    <xdr:ext cx="534377" cy="259045"/>
    <xdr:sp macro="" textlink="">
      <xdr:nvSpPr>
        <xdr:cNvPr id="707" name="公債費該当値テキスト"/>
        <xdr:cNvSpPr txBox="1"/>
      </xdr:nvSpPr>
      <xdr:spPr>
        <a:xfrm>
          <a:off x="16370300" y="165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156260</xdr:rowOff>
    </xdr:from>
    <xdr:to>
      <xdr:col>81</xdr:col>
      <xdr:colOff>101600</xdr:colOff>
      <xdr:row>97</xdr:row>
      <xdr:rowOff>86410</xdr:rowOff>
    </xdr:to>
    <xdr:sp macro="" textlink="">
      <xdr:nvSpPr>
        <xdr:cNvPr id="708" name="楕円 707"/>
        <xdr:cNvSpPr/>
      </xdr:nvSpPr>
      <xdr:spPr>
        <a:xfrm>
          <a:off x="15430500" y="166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77537</xdr:rowOff>
    </xdr:from>
    <xdr:ext cx="534377" cy="259045"/>
    <xdr:sp macro="" textlink="">
      <xdr:nvSpPr>
        <xdr:cNvPr id="709" name="テキスト ボックス 708"/>
        <xdr:cNvSpPr txBox="1"/>
      </xdr:nvSpPr>
      <xdr:spPr>
        <a:xfrm>
          <a:off x="15214111" y="167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108508</xdr:rowOff>
    </xdr:from>
    <xdr:to>
      <xdr:col>76</xdr:col>
      <xdr:colOff>165100</xdr:colOff>
      <xdr:row>97</xdr:row>
      <xdr:rowOff>38658</xdr:rowOff>
    </xdr:to>
    <xdr:sp macro="" textlink="">
      <xdr:nvSpPr>
        <xdr:cNvPr id="710" name="楕円 709"/>
        <xdr:cNvSpPr/>
      </xdr:nvSpPr>
      <xdr:spPr>
        <a:xfrm>
          <a:off x="14541500" y="165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55185</xdr:rowOff>
    </xdr:from>
    <xdr:ext cx="534377" cy="259045"/>
    <xdr:sp macro="" textlink="">
      <xdr:nvSpPr>
        <xdr:cNvPr id="711" name="テキスト ボックス 710"/>
        <xdr:cNvSpPr txBox="1"/>
      </xdr:nvSpPr>
      <xdr:spPr>
        <a:xfrm>
          <a:off x="14325111" y="1634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48718</xdr:rowOff>
    </xdr:from>
    <xdr:to>
      <xdr:col>72</xdr:col>
      <xdr:colOff>38100</xdr:colOff>
      <xdr:row>97</xdr:row>
      <xdr:rowOff>150318</xdr:rowOff>
    </xdr:to>
    <xdr:sp macro="" textlink="">
      <xdr:nvSpPr>
        <xdr:cNvPr id="712" name="楕円 711"/>
        <xdr:cNvSpPr/>
      </xdr:nvSpPr>
      <xdr:spPr>
        <a:xfrm>
          <a:off x="13652500" y="166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141445</xdr:rowOff>
    </xdr:from>
    <xdr:ext cx="534377" cy="259045"/>
    <xdr:sp macro="" textlink="">
      <xdr:nvSpPr>
        <xdr:cNvPr id="713" name="テキスト ボックス 712"/>
        <xdr:cNvSpPr txBox="1"/>
      </xdr:nvSpPr>
      <xdr:spPr>
        <a:xfrm>
          <a:off x="13436111" y="167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60540</xdr:rowOff>
    </xdr:from>
    <xdr:to>
      <xdr:col>67</xdr:col>
      <xdr:colOff>101600</xdr:colOff>
      <xdr:row>97</xdr:row>
      <xdr:rowOff>162140</xdr:rowOff>
    </xdr:to>
    <xdr:sp macro="" textlink="">
      <xdr:nvSpPr>
        <xdr:cNvPr id="714" name="楕円 713"/>
        <xdr:cNvSpPr/>
      </xdr:nvSpPr>
      <xdr:spPr>
        <a:xfrm>
          <a:off x="12763500" y="166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153267</xdr:rowOff>
    </xdr:from>
    <xdr:ext cx="534377" cy="259045"/>
    <xdr:sp macro="" textlink="">
      <xdr:nvSpPr>
        <xdr:cNvPr id="715" name="テキスト ボックス 714"/>
        <xdr:cNvSpPr txBox="1"/>
      </xdr:nvSpPr>
      <xdr:spPr>
        <a:xfrm>
          <a:off x="12547111" y="167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2" name="フローチャート: 判断 751"/>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3" name="テキスト ボックス 752"/>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34036</xdr:rowOff>
    </xdr:from>
    <xdr:to>
      <xdr:col>98</xdr:col>
      <xdr:colOff>38100</xdr:colOff>
      <xdr:row>38</xdr:row>
      <xdr:rowOff>135636</xdr:rowOff>
    </xdr:to>
    <xdr:sp macro="" textlink="">
      <xdr:nvSpPr>
        <xdr:cNvPr id="754" name="フローチャート: 判断 753"/>
        <xdr:cNvSpPr/>
      </xdr:nvSpPr>
      <xdr:spPr>
        <a:xfrm>
          <a:off x="18605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152163</xdr:rowOff>
    </xdr:from>
    <xdr:ext cx="378565" cy="259045"/>
    <xdr:sp macro="" textlink="">
      <xdr:nvSpPr>
        <xdr:cNvPr id="755" name="テキスト ボックス 754"/>
        <xdr:cNvSpPr txBox="1"/>
      </xdr:nvSpPr>
      <xdr:spPr>
        <a:xfrm>
          <a:off x="18467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4" name="テキスト ボックス 78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6" name="テキスト ボックス 78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8" name="テキスト ボックス 78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2" name="直線コネクタ 79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9" name="フローチャート: 判断 79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1" name="フローチャート: 判断 800"/>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2" name="テキスト ボックス 80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4" name="フローチャート: 判断 803"/>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07" name="フローチャート: 判断 806"/>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08" name="テキスト ボックス 807"/>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09" name="フローチャート: 判断 808"/>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10" name="テキスト ボックス 809"/>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9" name="テキスト ボックス 818"/>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1" name="テキスト ボックス 820"/>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歳出総額を人口で割った住民一人当たりの歳出総額は、一人当たり</a:t>
          </a:r>
          <a:r>
            <a:rPr kumimoji="1" lang="en-US" altLang="ja-JP" sz="1100" b="0" i="0" baseline="0">
              <a:solidFill>
                <a:sysClr val="windowText" lastClr="000000"/>
              </a:solidFill>
              <a:effectLst/>
              <a:latin typeface="+mn-lt"/>
              <a:ea typeface="+mn-ea"/>
              <a:cs typeface="+mn-cs"/>
            </a:rPr>
            <a:t>1,188,346</a:t>
          </a:r>
          <a:r>
            <a:rPr kumimoji="1" lang="ja-JP" altLang="ja-JP" sz="1100" b="0" i="0" baseline="0">
              <a:solidFill>
                <a:sysClr val="windowText" lastClr="000000"/>
              </a:solidFill>
              <a:effectLst/>
              <a:latin typeface="+mn-lt"/>
              <a:ea typeface="+mn-ea"/>
              <a:cs typeface="+mn-cs"/>
            </a:rPr>
            <a:t>円となっており、主な構成項目は以下のことと考えている。</a:t>
          </a:r>
          <a:endParaRPr lang="en-US" altLang="ja-JP" sz="1100" b="0" i="0" baseline="0">
            <a:solidFill>
              <a:sysClr val="windowText" lastClr="000000"/>
            </a:solidFill>
            <a:effectLst/>
            <a:latin typeface="+mn-lt"/>
            <a:ea typeface="+mn-ea"/>
            <a:cs typeface="+mn-cs"/>
          </a:endParaRPr>
        </a:p>
        <a:p>
          <a:pPr eaLnBrk="1" fontAlgn="auto" latinLnBrk="0" hangingPunct="1"/>
          <a:r>
            <a:rPr lang="ja-JP" altLang="en-US" sz="1100" b="0" i="0" baseline="0">
              <a:solidFill>
                <a:sysClr val="windowText" lastClr="000000"/>
              </a:solidFill>
              <a:effectLst/>
              <a:latin typeface="+mn-lt"/>
              <a:ea typeface="+mn-ea"/>
              <a:cs typeface="+mn-cs"/>
            </a:rPr>
            <a:t>　総務費は住民一人当たり</a:t>
          </a:r>
          <a:r>
            <a:rPr lang="en-US" altLang="ja-JP" sz="1100" b="0" i="0" baseline="0">
              <a:solidFill>
                <a:sysClr val="windowText" lastClr="000000"/>
              </a:solidFill>
              <a:effectLst/>
              <a:latin typeface="+mn-lt"/>
              <a:ea typeface="+mn-ea"/>
              <a:cs typeface="+mn-cs"/>
            </a:rPr>
            <a:t>670,658</a:t>
          </a:r>
          <a:r>
            <a:rPr lang="ja-JP" altLang="en-US" sz="1100" b="0" i="0" baseline="0">
              <a:solidFill>
                <a:sysClr val="windowText" lastClr="000000"/>
              </a:solidFill>
              <a:effectLst/>
              <a:latin typeface="+mn-lt"/>
              <a:ea typeface="+mn-ea"/>
              <a:cs typeface="+mn-cs"/>
            </a:rPr>
            <a:t>円で、前年度と比較し</a:t>
          </a:r>
          <a:r>
            <a:rPr lang="en-US" altLang="ja-JP" sz="1100" b="0" i="0" baseline="0">
              <a:solidFill>
                <a:sysClr val="windowText" lastClr="000000"/>
              </a:solidFill>
              <a:effectLst/>
              <a:latin typeface="+mn-lt"/>
              <a:ea typeface="+mn-ea"/>
              <a:cs typeface="+mn-cs"/>
            </a:rPr>
            <a:t>2,807</a:t>
          </a:r>
          <a:r>
            <a:rPr lang="ja-JP" altLang="en-US" sz="1100" b="0" i="0" baseline="0">
              <a:solidFill>
                <a:sysClr val="windowText" lastClr="000000"/>
              </a:solidFill>
              <a:effectLst/>
              <a:latin typeface="+mn-lt"/>
              <a:ea typeface="+mn-ea"/>
              <a:cs typeface="+mn-cs"/>
            </a:rPr>
            <a:t>円の増加、類似団体内平均値と比較すると、</a:t>
          </a:r>
          <a:r>
            <a:rPr lang="en-US" altLang="ja-JP" sz="1100" b="0" i="0" baseline="0">
              <a:solidFill>
                <a:sysClr val="windowText" lastClr="000000"/>
              </a:solidFill>
              <a:effectLst/>
              <a:latin typeface="+mn-lt"/>
              <a:ea typeface="+mn-ea"/>
              <a:cs typeface="+mn-cs"/>
            </a:rPr>
            <a:t>573,858</a:t>
          </a:r>
          <a:r>
            <a:rPr lang="ja-JP" altLang="en-US" sz="1100" b="0" i="0" baseline="0">
              <a:solidFill>
                <a:sysClr val="windowText" lastClr="000000"/>
              </a:solidFill>
              <a:effectLst/>
              <a:latin typeface="+mn-lt"/>
              <a:ea typeface="+mn-ea"/>
              <a:cs typeface="+mn-cs"/>
            </a:rPr>
            <a:t>円上回っている。類似団体内平均値と大きく乖離している要因として、ふるさと応援寄附金が他団体と比較して多額であるため、ふるさと応援寄附者特産品等贈呈事業及びふるさと応援基金積立金が多額であることが考えられる。衛生費は住民一人あたり</a:t>
          </a:r>
          <a:r>
            <a:rPr lang="en-US" altLang="ja-JP" sz="1100" b="0" i="0" baseline="0">
              <a:solidFill>
                <a:sysClr val="windowText" lastClr="000000"/>
              </a:solidFill>
              <a:effectLst/>
              <a:latin typeface="+mn-lt"/>
              <a:ea typeface="+mn-ea"/>
              <a:cs typeface="+mn-cs"/>
            </a:rPr>
            <a:t>68,099</a:t>
          </a:r>
          <a:r>
            <a:rPr lang="ja-JP" altLang="en-US" sz="1100" b="0" i="0" baseline="0">
              <a:solidFill>
                <a:sysClr val="windowText" lastClr="000000"/>
              </a:solidFill>
              <a:effectLst/>
              <a:latin typeface="+mn-lt"/>
              <a:ea typeface="+mn-ea"/>
              <a:cs typeface="+mn-cs"/>
            </a:rPr>
            <a:t>円で、前年度と比較し</a:t>
          </a:r>
          <a:r>
            <a:rPr lang="en-US" altLang="ja-JP" sz="1100" b="0" i="0" baseline="0">
              <a:solidFill>
                <a:sysClr val="windowText" lastClr="000000"/>
              </a:solidFill>
              <a:effectLst/>
              <a:latin typeface="+mn-lt"/>
              <a:ea typeface="+mn-ea"/>
              <a:cs typeface="+mn-cs"/>
            </a:rPr>
            <a:t>5,854</a:t>
          </a:r>
          <a:r>
            <a:rPr lang="ja-JP" altLang="en-US" sz="1100" b="0" i="0" baseline="0">
              <a:solidFill>
                <a:sysClr val="windowText" lastClr="000000"/>
              </a:solidFill>
              <a:effectLst/>
              <a:latin typeface="+mn-lt"/>
              <a:ea typeface="+mn-ea"/>
              <a:cs typeface="+mn-cs"/>
            </a:rPr>
            <a:t>円の減少、類似団体内平均値と比較すると</a:t>
          </a:r>
          <a:r>
            <a:rPr lang="en-US" altLang="ja-JP" sz="1100" b="0" i="0" baseline="0">
              <a:solidFill>
                <a:sysClr val="windowText" lastClr="000000"/>
              </a:solidFill>
              <a:effectLst/>
              <a:latin typeface="+mn-lt"/>
              <a:ea typeface="+mn-ea"/>
              <a:cs typeface="+mn-cs"/>
            </a:rPr>
            <a:t>8,023</a:t>
          </a:r>
          <a:r>
            <a:rPr lang="ja-JP" altLang="en-US" sz="1100" b="0" i="0" baseline="0">
              <a:solidFill>
                <a:sysClr val="windowText" lastClr="000000"/>
              </a:solidFill>
              <a:effectLst/>
              <a:latin typeface="+mn-lt"/>
              <a:ea typeface="+mn-ea"/>
              <a:cs typeface="+mn-cs"/>
            </a:rPr>
            <a:t>円上回っている。主な減少要因として、水道事業会計補助金（経営基盤安定化支援分）による減少があげられる。農林水産業費は住民一人当たり</a:t>
          </a:r>
          <a:r>
            <a:rPr lang="en-US" altLang="ja-JP" sz="1100" b="0" i="0" baseline="0">
              <a:solidFill>
                <a:sysClr val="windowText" lastClr="000000"/>
              </a:solidFill>
              <a:effectLst/>
              <a:latin typeface="+mn-lt"/>
              <a:ea typeface="+mn-ea"/>
              <a:cs typeface="+mn-cs"/>
            </a:rPr>
            <a:t>29,323</a:t>
          </a:r>
          <a:r>
            <a:rPr lang="ja-JP" altLang="en-US" sz="1100" b="0" i="0" baseline="0">
              <a:solidFill>
                <a:sysClr val="windowText" lastClr="000000"/>
              </a:solidFill>
              <a:effectLst/>
              <a:latin typeface="+mn-lt"/>
              <a:ea typeface="+mn-ea"/>
              <a:cs typeface="+mn-cs"/>
            </a:rPr>
            <a:t>円で、前年度と比較し</a:t>
          </a:r>
          <a:r>
            <a:rPr lang="en-US" altLang="ja-JP" sz="1100" b="0" i="0" baseline="0">
              <a:solidFill>
                <a:sysClr val="windowText" lastClr="000000"/>
              </a:solidFill>
              <a:effectLst/>
              <a:latin typeface="+mn-lt"/>
              <a:ea typeface="+mn-ea"/>
              <a:cs typeface="+mn-cs"/>
            </a:rPr>
            <a:t>6,470</a:t>
          </a:r>
          <a:r>
            <a:rPr lang="ja-JP" altLang="en-US" sz="1100" b="0" i="0" baseline="0">
              <a:solidFill>
                <a:sysClr val="windowText" lastClr="000000"/>
              </a:solidFill>
              <a:effectLst/>
              <a:latin typeface="+mn-lt"/>
              <a:ea typeface="+mn-ea"/>
              <a:cs typeface="+mn-cs"/>
            </a:rPr>
            <a:t>円の増加、類似団体内平均値と比較すると</a:t>
          </a:r>
          <a:r>
            <a:rPr lang="en-US" altLang="ja-JP" sz="1100" b="0" i="0" baseline="0">
              <a:solidFill>
                <a:sysClr val="windowText" lastClr="000000"/>
              </a:solidFill>
              <a:effectLst/>
              <a:latin typeface="+mn-lt"/>
              <a:ea typeface="+mn-ea"/>
              <a:cs typeface="+mn-cs"/>
            </a:rPr>
            <a:t>8,207</a:t>
          </a:r>
          <a:r>
            <a:rPr lang="ja-JP" altLang="en-US" sz="1100" b="0" i="0" baseline="0">
              <a:solidFill>
                <a:sysClr val="windowText" lastClr="000000"/>
              </a:solidFill>
              <a:effectLst/>
              <a:latin typeface="+mn-lt"/>
              <a:ea typeface="+mn-ea"/>
              <a:cs typeface="+mn-cs"/>
            </a:rPr>
            <a:t>円上回っている。主な増加要因として、拠点漁港機能強化事業に対する補助金の増加によるものがあげられ、過年度から行ってきた拠点漁港機能強化事業については令和</a:t>
          </a:r>
          <a:r>
            <a:rPr lang="en-US" altLang="ja-JP" sz="1100" b="0" i="0" baseline="0">
              <a:solidFill>
                <a:sysClr val="windowText" lastClr="000000"/>
              </a:solidFill>
              <a:effectLst/>
              <a:latin typeface="+mn-lt"/>
              <a:ea typeface="+mn-ea"/>
              <a:cs typeface="+mn-cs"/>
            </a:rPr>
            <a:t>5</a:t>
          </a:r>
          <a:r>
            <a:rPr lang="ja-JP" altLang="en-US" sz="1100" b="0" i="0" baseline="0">
              <a:solidFill>
                <a:sysClr val="windowText" lastClr="000000"/>
              </a:solidFill>
              <a:effectLst/>
              <a:latin typeface="+mn-lt"/>
              <a:ea typeface="+mn-ea"/>
              <a:cs typeface="+mn-cs"/>
            </a:rPr>
            <a:t>年度事業にて完了となった。商工費は住民一人当たり</a:t>
          </a:r>
          <a:r>
            <a:rPr lang="en-US" altLang="ja-JP" sz="1100" b="0" i="0" baseline="0">
              <a:solidFill>
                <a:sysClr val="windowText" lastClr="000000"/>
              </a:solidFill>
              <a:effectLst/>
              <a:latin typeface="+mn-lt"/>
              <a:ea typeface="+mn-ea"/>
              <a:cs typeface="+mn-cs"/>
            </a:rPr>
            <a:t>20,843</a:t>
          </a:r>
          <a:r>
            <a:rPr lang="ja-JP" altLang="en-US" sz="1100" b="0" i="0" baseline="0">
              <a:solidFill>
                <a:sysClr val="windowText" lastClr="000000"/>
              </a:solidFill>
              <a:effectLst/>
              <a:latin typeface="+mn-lt"/>
              <a:ea typeface="+mn-ea"/>
              <a:cs typeface="+mn-cs"/>
            </a:rPr>
            <a:t>円で、前年度と比較し</a:t>
          </a:r>
          <a:r>
            <a:rPr lang="en-US" altLang="ja-JP" sz="1100" b="0" i="0" baseline="0">
              <a:solidFill>
                <a:sysClr val="windowText" lastClr="000000"/>
              </a:solidFill>
              <a:effectLst/>
              <a:latin typeface="+mn-lt"/>
              <a:ea typeface="+mn-ea"/>
              <a:cs typeface="+mn-cs"/>
            </a:rPr>
            <a:t>14,068</a:t>
          </a:r>
          <a:r>
            <a:rPr lang="ja-JP" altLang="en-US" sz="1100" b="0" i="0" baseline="0">
              <a:solidFill>
                <a:sysClr val="windowText" lastClr="000000"/>
              </a:solidFill>
              <a:effectLst/>
              <a:latin typeface="+mn-lt"/>
              <a:ea typeface="+mn-ea"/>
              <a:cs typeface="+mn-cs"/>
            </a:rPr>
            <a:t>円の減少、類似団体内平均値と比較すると</a:t>
          </a:r>
          <a:r>
            <a:rPr lang="en-US" altLang="ja-JP" sz="1100" b="0" i="0" baseline="0">
              <a:solidFill>
                <a:sysClr val="windowText" lastClr="000000"/>
              </a:solidFill>
              <a:effectLst/>
              <a:latin typeface="+mn-lt"/>
              <a:ea typeface="+mn-ea"/>
              <a:cs typeface="+mn-cs"/>
            </a:rPr>
            <a:t>610</a:t>
          </a:r>
          <a:r>
            <a:rPr lang="ja-JP" altLang="en-US" sz="1100" b="0" i="0" baseline="0">
              <a:solidFill>
                <a:sysClr val="windowText" lastClr="000000"/>
              </a:solidFill>
              <a:effectLst/>
              <a:latin typeface="+mn-lt"/>
              <a:ea typeface="+mn-ea"/>
              <a:cs typeface="+mn-cs"/>
            </a:rPr>
            <a:t>円上回っている。主な減少要因として、（仮称）かつうら海中公園再生計画事業に係る事業費の減少によるものがあげられる。教育費は住民一人当たり</a:t>
          </a:r>
          <a:r>
            <a:rPr lang="en-US" altLang="ja-JP" sz="1100" b="0" i="0" baseline="0">
              <a:solidFill>
                <a:sysClr val="windowText" lastClr="000000"/>
              </a:solidFill>
              <a:effectLst/>
              <a:latin typeface="+mn-lt"/>
              <a:ea typeface="+mn-ea"/>
              <a:cs typeface="+mn-cs"/>
            </a:rPr>
            <a:t>64,787</a:t>
          </a:r>
          <a:r>
            <a:rPr lang="ja-JP" altLang="en-US" sz="1100" b="0" i="0" baseline="0">
              <a:solidFill>
                <a:sysClr val="windowText" lastClr="000000"/>
              </a:solidFill>
              <a:effectLst/>
              <a:latin typeface="+mn-lt"/>
              <a:ea typeface="+mn-ea"/>
              <a:cs typeface="+mn-cs"/>
            </a:rPr>
            <a:t>円で、前年度と比較し</a:t>
          </a:r>
          <a:r>
            <a:rPr lang="en-US" altLang="ja-JP" sz="1100" b="0" i="0" baseline="0">
              <a:solidFill>
                <a:sysClr val="windowText" lastClr="000000"/>
              </a:solidFill>
              <a:effectLst/>
              <a:latin typeface="+mn-lt"/>
              <a:ea typeface="+mn-ea"/>
              <a:cs typeface="+mn-cs"/>
            </a:rPr>
            <a:t>17,668</a:t>
          </a:r>
          <a:r>
            <a:rPr lang="ja-JP" altLang="en-US" sz="1100" b="0" i="0" baseline="0">
              <a:solidFill>
                <a:sysClr val="windowText" lastClr="000000"/>
              </a:solidFill>
              <a:effectLst/>
              <a:latin typeface="+mn-lt"/>
              <a:ea typeface="+mn-ea"/>
              <a:cs typeface="+mn-cs"/>
            </a:rPr>
            <a:t>円の増加、類似団体内平均値と比較すると</a:t>
          </a:r>
          <a:r>
            <a:rPr lang="en-US" altLang="ja-JP" sz="1100" b="0" i="0" baseline="0">
              <a:solidFill>
                <a:sysClr val="windowText" lastClr="000000"/>
              </a:solidFill>
              <a:effectLst/>
              <a:latin typeface="+mn-lt"/>
              <a:ea typeface="+mn-ea"/>
              <a:cs typeface="+mn-cs"/>
            </a:rPr>
            <a:t>2,915</a:t>
          </a:r>
          <a:r>
            <a:rPr lang="ja-JP" altLang="en-US" sz="1100" b="0" i="0" baseline="0">
              <a:solidFill>
                <a:sysClr val="windowText" lastClr="000000"/>
              </a:solidFill>
              <a:effectLst/>
              <a:latin typeface="+mn-lt"/>
              <a:ea typeface="+mn-ea"/>
              <a:cs typeface="+mn-cs"/>
            </a:rPr>
            <a:t>円上回っている。主な増加要因として、旧興津集会所等解体撤去工事費分の増加やかつうら文化振興基金積立金、勝浦市学校教育施設整備基金積立金といった各種積立金の増加があげられる。全体として今後も経費の増加が見込まれることから全事業内容の精査を行い、経費の見直しを図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財政調整基金は決算余剰金のうち純繰越金の</a:t>
          </a:r>
          <a:r>
            <a:rPr kumimoji="1" lang="en-US" altLang="ja-JP" sz="1100" b="0" i="0" baseline="0">
              <a:solidFill>
                <a:sysClr val="windowText" lastClr="000000"/>
              </a:solidFill>
              <a:effectLst/>
              <a:latin typeface="+mn-lt"/>
              <a:ea typeface="+mn-ea"/>
              <a:cs typeface="+mn-cs"/>
            </a:rPr>
            <a:t>1/2</a:t>
          </a:r>
          <a:r>
            <a:rPr kumimoji="1" lang="ja-JP" altLang="ja-JP" sz="1100" b="0" i="0" baseline="0">
              <a:solidFill>
                <a:sysClr val="windowText" lastClr="000000"/>
              </a:solidFill>
              <a:effectLst/>
              <a:latin typeface="+mn-lt"/>
              <a:ea typeface="+mn-ea"/>
              <a:cs typeface="+mn-cs"/>
            </a:rPr>
            <a:t>以上の積立てを行い、令和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年度財政調整基金残高は、前年度と比較し標準財政規模比</a:t>
          </a:r>
          <a:r>
            <a:rPr kumimoji="1" lang="en-US" altLang="ja-JP" sz="1100" b="0" i="0" baseline="0">
              <a:solidFill>
                <a:sysClr val="windowText" lastClr="000000"/>
              </a:solidFill>
              <a:effectLst/>
              <a:latin typeface="+mn-lt"/>
              <a:ea typeface="+mn-ea"/>
              <a:cs typeface="+mn-cs"/>
            </a:rPr>
            <a:t>3.15</a:t>
          </a:r>
          <a:r>
            <a:rPr kumimoji="1" lang="ja-JP" altLang="ja-JP" sz="1100" b="0" i="0" baseline="0">
              <a:solidFill>
                <a:sysClr val="windowText" lastClr="000000"/>
              </a:solidFill>
              <a:effectLst/>
              <a:latin typeface="+mn-lt"/>
              <a:ea typeface="+mn-ea"/>
              <a:cs typeface="+mn-cs"/>
            </a:rPr>
            <a:t>％減少となっているが、標準財政規模の</a:t>
          </a:r>
          <a:r>
            <a:rPr kumimoji="1" lang="en-US" altLang="ja-JP" sz="1100" b="0" i="0" baseline="0">
              <a:solidFill>
                <a:sysClr val="windowText" lastClr="000000"/>
              </a:solidFill>
              <a:effectLst/>
              <a:latin typeface="+mn-lt"/>
              <a:ea typeface="+mn-ea"/>
              <a:cs typeface="+mn-cs"/>
            </a:rPr>
            <a:t>10.0%</a:t>
          </a:r>
          <a:r>
            <a:rPr kumimoji="1" lang="ja-JP" altLang="ja-JP" sz="1100" b="0" i="0" baseline="0">
              <a:solidFill>
                <a:sysClr val="windowText" lastClr="000000"/>
              </a:solidFill>
              <a:effectLst/>
              <a:latin typeface="+mn-lt"/>
              <a:ea typeface="+mn-ea"/>
              <a:cs typeface="+mn-cs"/>
            </a:rPr>
            <a:t>以上を維持しており、基金繰入に関しては他基金を活用しながら最低額となるよう努めている。実質収支額は標準財政規模比</a:t>
          </a:r>
          <a:r>
            <a:rPr kumimoji="1" lang="en-US" altLang="ja-JP" sz="1100" b="0" i="0" baseline="0">
              <a:solidFill>
                <a:sysClr val="windowText" lastClr="000000"/>
              </a:solidFill>
              <a:effectLst/>
              <a:latin typeface="+mn-lt"/>
              <a:ea typeface="+mn-ea"/>
              <a:cs typeface="+mn-cs"/>
            </a:rPr>
            <a:t>0.82</a:t>
          </a:r>
          <a:r>
            <a:rPr kumimoji="1" lang="ja-JP" altLang="ja-JP" sz="1100" b="0" i="0" baseline="0">
              <a:solidFill>
                <a:sysClr val="windowText" lastClr="000000"/>
              </a:solidFill>
              <a:effectLst/>
              <a:latin typeface="+mn-lt"/>
              <a:ea typeface="+mn-ea"/>
              <a:cs typeface="+mn-cs"/>
            </a:rPr>
            <a:t>％と平成</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年度以降、</a:t>
          </a:r>
          <a:r>
            <a:rPr kumimoji="1" lang="ja-JP" altLang="en-US" sz="1100" b="0" i="0" baseline="0">
              <a:solidFill>
                <a:sysClr val="windowText" lastClr="000000"/>
              </a:solidFill>
              <a:effectLst/>
              <a:latin typeface="+mn-lt"/>
              <a:ea typeface="+mn-ea"/>
              <a:cs typeface="+mn-cs"/>
            </a:rPr>
            <a:t>初めて</a:t>
          </a:r>
          <a:r>
            <a:rPr kumimoji="1" lang="en-US" altLang="ja-JP" sz="1100" b="0" i="0" baseline="0">
              <a:solidFill>
                <a:sysClr val="windowText" lastClr="000000"/>
              </a:solidFill>
              <a:effectLst/>
              <a:latin typeface="+mn-lt"/>
              <a:ea typeface="+mn-ea"/>
              <a:cs typeface="+mn-cs"/>
            </a:rPr>
            <a:t>5.0</a:t>
          </a:r>
          <a:r>
            <a:rPr kumimoji="1" lang="ja-JP" altLang="ja-JP" sz="1100" b="0" i="0" baseline="0">
              <a:solidFill>
                <a:sysClr val="windowText" lastClr="000000"/>
              </a:solidFill>
              <a:effectLst/>
              <a:latin typeface="+mn-lt"/>
              <a:ea typeface="+mn-ea"/>
              <a:cs typeface="+mn-cs"/>
            </a:rPr>
            <a:t>％以</a:t>
          </a:r>
          <a:r>
            <a:rPr kumimoji="1" lang="ja-JP" altLang="en-US" sz="1100" b="0" i="0" baseline="0">
              <a:solidFill>
                <a:sysClr val="windowText" lastClr="000000"/>
              </a:solidFill>
              <a:effectLst/>
              <a:latin typeface="+mn-lt"/>
              <a:ea typeface="+mn-ea"/>
              <a:cs typeface="+mn-cs"/>
            </a:rPr>
            <a:t>下となった</a:t>
          </a:r>
          <a:r>
            <a:rPr kumimoji="1" lang="ja-JP" altLang="ja-JP" sz="1100" b="0" i="0" baseline="0">
              <a:solidFill>
                <a:sysClr val="windowText" lastClr="000000"/>
              </a:solidFill>
              <a:effectLst/>
              <a:latin typeface="+mn-lt"/>
              <a:ea typeface="+mn-ea"/>
              <a:cs typeface="+mn-cs"/>
            </a:rPr>
            <a:t>が、令和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年度には</a:t>
          </a:r>
          <a:r>
            <a:rPr kumimoji="1" lang="ja-JP" altLang="en-US" sz="1100" b="0" i="0" baseline="0">
              <a:solidFill>
                <a:sysClr val="windowText" lastClr="000000"/>
              </a:solidFill>
              <a:effectLst/>
              <a:latin typeface="+mn-lt"/>
              <a:ea typeface="+mn-ea"/>
              <a:cs typeface="+mn-cs"/>
            </a:rPr>
            <a:t>歳入歳出差引が例年に比べて大きく減少したことが要因となっている。</a:t>
          </a:r>
          <a:r>
            <a:rPr kumimoji="1" lang="ja-JP" altLang="ja-JP" sz="1100" b="0" i="0" baseline="0">
              <a:solidFill>
                <a:sysClr val="windowText" lastClr="000000"/>
              </a:solidFill>
              <a:effectLst/>
              <a:latin typeface="+mn-lt"/>
              <a:ea typeface="+mn-ea"/>
              <a:cs typeface="+mn-cs"/>
            </a:rPr>
            <a:t>今後基金残高の状況により予算編成に影響を及ぼさないよう、健全な財政運営に努める。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年度の決算では一般会計のほか、水道事業会計や国民健康保険特別会計などを含めた全ての会計で黒字を達成した。前年度との比較においては、全体で</a:t>
          </a:r>
          <a:r>
            <a:rPr kumimoji="1" lang="en-US" altLang="ja-JP" sz="1100" b="0" i="0" baseline="0">
              <a:solidFill>
                <a:sysClr val="windowText" lastClr="000000"/>
              </a:solidFill>
              <a:effectLst/>
              <a:latin typeface="+mn-lt"/>
              <a:ea typeface="+mn-ea"/>
              <a:cs typeface="+mn-cs"/>
            </a:rPr>
            <a:t>0.799</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となって</a:t>
          </a:r>
          <a:r>
            <a:rPr kumimoji="1" lang="ja-JP" altLang="en-US" sz="1100" b="0" i="0" baseline="0">
              <a:solidFill>
                <a:sysClr val="windowText" lastClr="000000"/>
              </a:solidFill>
              <a:effectLst/>
              <a:latin typeface="+mn-lt"/>
              <a:ea typeface="+mn-ea"/>
              <a:cs typeface="+mn-cs"/>
            </a:rPr>
            <a:t>いるが</a:t>
          </a:r>
          <a:r>
            <a:rPr kumimoji="1" lang="ja-JP" altLang="ja-JP" sz="1100" b="0" i="0" baseline="0">
              <a:solidFill>
                <a:sysClr val="windowText" lastClr="000000"/>
              </a:solidFill>
              <a:effectLst/>
              <a:latin typeface="+mn-lt"/>
              <a:ea typeface="+mn-ea"/>
              <a:cs typeface="+mn-cs"/>
            </a:rPr>
            <a:t>、過去</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年間で概ね</a:t>
          </a:r>
          <a:r>
            <a:rPr kumimoji="1" lang="en-US" altLang="ja-JP" sz="1100" b="0" i="0" baseline="0">
              <a:solidFill>
                <a:sysClr val="windowText" lastClr="000000"/>
              </a:solidFill>
              <a:effectLst/>
              <a:latin typeface="+mn-lt"/>
              <a:ea typeface="+mn-ea"/>
              <a:cs typeface="+mn-cs"/>
            </a:rPr>
            <a:t>20.0</a:t>
          </a:r>
          <a:r>
            <a:rPr kumimoji="1" lang="ja-JP" altLang="ja-JP" sz="1100" b="0" i="0" baseline="0">
              <a:solidFill>
                <a:sysClr val="windowText" lastClr="000000"/>
              </a:solidFill>
              <a:effectLst/>
              <a:latin typeface="+mn-lt"/>
              <a:ea typeface="+mn-ea"/>
              <a:cs typeface="+mn-cs"/>
            </a:rPr>
            <a:t>％以上を維持しており、財政的には健全な状態を維持している状態にあると考えられる。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しかしながら今後についても、引き続き歳入の確保に努め、全ての会計において更なるコスト削減等の推進をより一層図り、各会計において健全な財政運営に努める。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 元利償還金について、平成</a:t>
          </a:r>
          <a:r>
            <a:rPr kumimoji="1" lang="en-US" altLang="ja-JP" sz="1100" b="0" i="0" baseline="0">
              <a:solidFill>
                <a:sysClr val="windowText" lastClr="000000"/>
              </a:solidFill>
              <a:effectLst/>
              <a:latin typeface="+mn-lt"/>
              <a:ea typeface="+mn-ea"/>
              <a:cs typeface="+mn-cs"/>
            </a:rPr>
            <a:t>14</a:t>
          </a:r>
          <a:r>
            <a:rPr kumimoji="1" lang="ja-JP" altLang="ja-JP" sz="1100" b="0" i="0" baseline="0">
              <a:solidFill>
                <a:sysClr val="windowText" lastClr="000000"/>
              </a:solidFill>
              <a:effectLst/>
              <a:latin typeface="+mn-lt"/>
              <a:ea typeface="+mn-ea"/>
              <a:cs typeface="+mn-cs"/>
            </a:rPr>
            <a:t>年度に借入を行った臨時財政対策債、平成</a:t>
          </a:r>
          <a:r>
            <a:rPr kumimoji="1" lang="en-US" altLang="ja-JP" sz="1100" b="0" i="0" baseline="0">
              <a:solidFill>
                <a:sysClr val="windowText" lastClr="000000"/>
              </a:solidFill>
              <a:effectLst/>
              <a:latin typeface="+mn-lt"/>
              <a:ea typeface="+mn-ea"/>
              <a:cs typeface="+mn-cs"/>
            </a:rPr>
            <a:t>6</a:t>
          </a:r>
          <a:r>
            <a:rPr kumimoji="1" lang="ja-JP" altLang="ja-JP" sz="1100" b="0" i="0" baseline="0">
              <a:solidFill>
                <a:sysClr val="windowText" lastClr="000000"/>
              </a:solidFill>
              <a:effectLst/>
              <a:latin typeface="+mn-lt"/>
              <a:ea typeface="+mn-ea"/>
              <a:cs typeface="+mn-cs"/>
            </a:rPr>
            <a:t>年度に借入を行った</a:t>
          </a:r>
          <a:r>
            <a:rPr kumimoji="1" lang="ja-JP" altLang="en-US" sz="1100" b="0" i="0" baseline="0">
              <a:solidFill>
                <a:sysClr val="windowText" lastClr="000000"/>
              </a:solidFill>
              <a:effectLst/>
              <a:latin typeface="+mn-lt"/>
              <a:ea typeface="+mn-ea"/>
              <a:cs typeface="+mn-cs"/>
            </a:rPr>
            <a:t>上水道事業一般会計出資</a:t>
          </a:r>
          <a:r>
            <a:rPr kumimoji="1" lang="ja-JP" altLang="ja-JP" sz="1100" b="0" i="0" baseline="0">
              <a:solidFill>
                <a:sysClr val="windowText" lastClr="000000"/>
              </a:solidFill>
              <a:effectLst/>
              <a:latin typeface="+mn-lt"/>
              <a:ea typeface="+mn-ea"/>
              <a:cs typeface="+mn-cs"/>
            </a:rPr>
            <a:t>等の元利償還が</a:t>
          </a:r>
          <a:r>
            <a:rPr kumimoji="1" lang="ja-JP" altLang="en-US" sz="1100" b="0" i="0" baseline="0">
              <a:solidFill>
                <a:sysClr val="windowText" lastClr="000000"/>
              </a:solidFill>
              <a:effectLst/>
              <a:latin typeface="+mn-lt"/>
              <a:ea typeface="+mn-ea"/>
              <a:cs typeface="+mn-cs"/>
            </a:rPr>
            <a:t>終了し</a:t>
          </a:r>
          <a:r>
            <a:rPr kumimoji="1" lang="ja-JP" altLang="ja-JP" sz="1100" b="0" i="0" baseline="0">
              <a:solidFill>
                <a:sysClr val="windowText" lastClr="000000"/>
              </a:solidFill>
              <a:effectLst/>
              <a:latin typeface="+mn-lt"/>
              <a:ea typeface="+mn-ea"/>
              <a:cs typeface="+mn-cs"/>
            </a:rPr>
            <a:t>たことにより前年度と比較し</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百万円の</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公営企業債の元利償還金に対する繰入金について、国民健康保険事業及び水道事業に関する繰入金に対するものとなり、令和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年度の水道事業への繰入金が</a:t>
          </a:r>
          <a:r>
            <a:rPr kumimoji="1" lang="ja-JP" altLang="en-US" sz="1100" b="0" i="0" baseline="0">
              <a:solidFill>
                <a:sysClr val="windowText" lastClr="000000"/>
              </a:solidFill>
              <a:effectLst/>
              <a:latin typeface="+mn-lt"/>
              <a:ea typeface="+mn-ea"/>
              <a:cs typeface="+mn-cs"/>
            </a:rPr>
            <a:t>減</a:t>
          </a:r>
          <a:r>
            <a:rPr kumimoji="1" lang="ja-JP" altLang="ja-JP" sz="1100" b="0" i="0" baseline="0">
              <a:solidFill>
                <a:sysClr val="windowText" lastClr="000000"/>
              </a:solidFill>
              <a:effectLst/>
              <a:latin typeface="+mn-lt"/>
              <a:ea typeface="+mn-ea"/>
              <a:cs typeface="+mn-cs"/>
            </a:rPr>
            <a:t>額となっていることから</a:t>
          </a:r>
          <a:r>
            <a:rPr kumimoji="1" lang="en-US" altLang="ja-JP" sz="1100" b="0" i="0" baseline="0">
              <a:solidFill>
                <a:sysClr val="windowText" lastClr="000000"/>
              </a:solidFill>
              <a:effectLst/>
              <a:latin typeface="+mn-lt"/>
              <a:ea typeface="+mn-ea"/>
              <a:cs typeface="+mn-cs"/>
            </a:rPr>
            <a:t>16</a:t>
          </a:r>
          <a:r>
            <a:rPr kumimoji="1" lang="ja-JP" altLang="ja-JP" sz="1100" b="0" i="0" baseline="0">
              <a:solidFill>
                <a:sysClr val="windowText" lastClr="000000"/>
              </a:solidFill>
              <a:effectLst/>
              <a:latin typeface="+mn-lt"/>
              <a:ea typeface="+mn-ea"/>
              <a:cs typeface="+mn-cs"/>
            </a:rPr>
            <a:t>百万円の</a:t>
          </a:r>
          <a:r>
            <a:rPr kumimoji="1" lang="ja-JP" altLang="en-US" sz="1100" b="0" i="0" baseline="0">
              <a:solidFill>
                <a:sysClr val="windowText" lastClr="000000"/>
              </a:solidFill>
              <a:effectLst/>
              <a:latin typeface="+mn-lt"/>
              <a:ea typeface="+mn-ea"/>
              <a:cs typeface="+mn-cs"/>
            </a:rPr>
            <a:t>減額とな</a:t>
          </a:r>
          <a:r>
            <a:rPr kumimoji="1" lang="ja-JP" altLang="ja-JP" sz="1100" b="0" i="0" baseline="0">
              <a:solidFill>
                <a:sysClr val="windowText" lastClr="000000"/>
              </a:solidFill>
              <a:effectLst/>
              <a:latin typeface="+mn-lt"/>
              <a:ea typeface="+mn-ea"/>
              <a:cs typeface="+mn-cs"/>
            </a:rPr>
            <a:t>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算入公債費等について、災害復旧費等に係る基準財政需要額の</a:t>
          </a:r>
          <a:r>
            <a:rPr kumimoji="1" lang="ja-JP" altLang="en-US" sz="1100" b="0" i="0" baseline="0">
              <a:solidFill>
                <a:sysClr val="windowText" lastClr="000000"/>
              </a:solidFill>
              <a:effectLst/>
              <a:latin typeface="+mn-lt"/>
              <a:ea typeface="+mn-ea"/>
              <a:cs typeface="+mn-cs"/>
            </a:rPr>
            <a:t>減</a:t>
          </a:r>
          <a:r>
            <a:rPr kumimoji="1" lang="ja-JP" altLang="ja-JP" sz="1100" b="0" i="0" baseline="0">
              <a:solidFill>
                <a:sysClr val="windowText" lastClr="000000"/>
              </a:solidFill>
              <a:effectLst/>
              <a:latin typeface="+mn-lt"/>
              <a:ea typeface="+mn-ea"/>
              <a:cs typeface="+mn-cs"/>
            </a:rPr>
            <a:t>額によるものとなっている。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今後においても、交付税措置のある起債を活用し、地方債を財源として事業実施する場合は、事業の必要性や優先度を十分精査のうえ、地方債発行の抑制に努める。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減債基金のうち、実質公債費比率の算定に用いる満期一括償還地方債の償還の財源に係るものがない。</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年度の将来負担比率のうち、一般会計等に係る地方債の現在高については、平成</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年度及び平成</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年度に借入を行った上水道一般会計出資債、平成</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年度に借入を行った郁文小学校改築事業、平成</a:t>
          </a:r>
          <a:r>
            <a:rPr kumimoji="1" lang="en-US" altLang="ja-JP" sz="1100" b="0" i="0" baseline="0">
              <a:solidFill>
                <a:sysClr val="windowText" lastClr="000000"/>
              </a:solidFill>
              <a:effectLst/>
              <a:latin typeface="+mn-lt"/>
              <a:ea typeface="+mn-ea"/>
              <a:cs typeface="+mn-cs"/>
            </a:rPr>
            <a:t>15</a:t>
          </a:r>
          <a:r>
            <a:rPr kumimoji="1" lang="ja-JP" altLang="ja-JP" sz="1100" b="0" i="0" baseline="0">
              <a:solidFill>
                <a:sysClr val="windowText" lastClr="000000"/>
              </a:solidFill>
              <a:effectLst/>
              <a:latin typeface="+mn-lt"/>
              <a:ea typeface="+mn-ea"/>
              <a:cs typeface="+mn-cs"/>
            </a:rPr>
            <a:t>年度に借入を行った臨時財政対策債等の償還終了等の影響で前年度と比較し</a:t>
          </a:r>
          <a:r>
            <a:rPr kumimoji="1" lang="en-US" altLang="ja-JP" sz="1100" b="0" i="0" baseline="0">
              <a:solidFill>
                <a:sysClr val="windowText" lastClr="000000"/>
              </a:solidFill>
              <a:effectLst/>
              <a:latin typeface="+mn-lt"/>
              <a:ea typeface="+mn-ea"/>
              <a:cs typeface="+mn-cs"/>
            </a:rPr>
            <a:t>449</a:t>
          </a:r>
          <a:r>
            <a:rPr kumimoji="1" lang="ja-JP" altLang="ja-JP" sz="1100" b="0" i="0" baseline="0">
              <a:solidFill>
                <a:sysClr val="windowText" lastClr="000000"/>
              </a:solidFill>
              <a:effectLst/>
              <a:latin typeface="+mn-lt"/>
              <a:ea typeface="+mn-ea"/>
              <a:cs typeface="+mn-cs"/>
            </a:rPr>
            <a:t>百万円の減少となった。また、主にふるさと応援基金が増加したことにより、充当可能財源等が前年度と比較し、</a:t>
          </a:r>
          <a:r>
            <a:rPr kumimoji="1" lang="en-US" altLang="ja-JP" sz="1100" b="0" i="0" baseline="0">
              <a:solidFill>
                <a:sysClr val="windowText" lastClr="000000"/>
              </a:solidFill>
              <a:effectLst/>
              <a:latin typeface="+mn-lt"/>
              <a:ea typeface="+mn-ea"/>
              <a:cs typeface="+mn-cs"/>
            </a:rPr>
            <a:t>1,206</a:t>
          </a:r>
          <a:r>
            <a:rPr kumimoji="1" lang="ja-JP" altLang="ja-JP" sz="1100" b="0" i="0" baseline="0">
              <a:solidFill>
                <a:sysClr val="windowText" lastClr="000000"/>
              </a:solidFill>
              <a:effectLst/>
              <a:latin typeface="+mn-lt"/>
              <a:ea typeface="+mn-ea"/>
              <a:cs typeface="+mn-cs"/>
            </a:rPr>
            <a:t>百万円の増加となった。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これらにより分子全体として、</a:t>
          </a:r>
          <a:r>
            <a:rPr kumimoji="1" lang="en-US" altLang="ja-JP" sz="1100" b="0" i="0" baseline="0">
              <a:solidFill>
                <a:sysClr val="windowText" lastClr="000000"/>
              </a:solidFill>
              <a:effectLst/>
              <a:latin typeface="+mn-lt"/>
              <a:ea typeface="+mn-ea"/>
              <a:cs typeface="+mn-cs"/>
            </a:rPr>
            <a:t>1,656</a:t>
          </a:r>
          <a:r>
            <a:rPr kumimoji="1" lang="ja-JP" altLang="ja-JP" sz="1100" b="0" i="0" baseline="0">
              <a:solidFill>
                <a:sysClr val="windowText" lastClr="000000"/>
              </a:solidFill>
              <a:effectLst/>
              <a:latin typeface="+mn-lt"/>
              <a:ea typeface="+mn-ea"/>
              <a:cs typeface="+mn-cs"/>
            </a:rPr>
            <a:t>百万円の減少となった。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今後についても財政調整基金残高を確保できるよう、引き続き事業の優先度を調査し、地方債の新規発行の抑制に努める</a:t>
          </a:r>
          <a:r>
            <a:rPr kumimoji="1" lang="ja-JP" altLang="ja-JP" sz="1100" b="0" i="0" baseline="0">
              <a:solidFill>
                <a:srgbClr val="FF0000"/>
              </a:solidFill>
              <a:effectLst/>
              <a:latin typeface="+mn-lt"/>
              <a:ea typeface="+mn-ea"/>
              <a:cs typeface="+mn-cs"/>
            </a:rPr>
            <a:t>。</a:t>
          </a:r>
          <a:endParaRPr lang="ja-JP" altLang="ja-JP" sz="1400">
            <a:solidFill>
              <a:srgbClr val="FF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千葉県勝浦市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基金全体としての増加要因として、前年度に引き続き増加の一途をたどっているふるさと応援寄附金を原資とするふるさと応援基金が挙げられる。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・個々の基金の使途の明確化するため、令和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年度にふるさと応援基金を財源とし「</a:t>
          </a:r>
          <a:r>
            <a:rPr kumimoji="1" lang="ja-JP" altLang="en-US" sz="1100" b="0" i="0" baseline="0">
              <a:solidFill>
                <a:schemeClr val="dk1"/>
              </a:solidFill>
              <a:effectLst/>
              <a:latin typeface="+mn-lt"/>
              <a:ea typeface="+mn-ea"/>
              <a:cs typeface="+mn-cs"/>
            </a:rPr>
            <a:t>デジタル化推進基金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「こども未来応援基金」</a:t>
          </a:r>
          <a:r>
            <a:rPr kumimoji="1" lang="ja-JP" altLang="ja-JP" sz="1100" b="0" i="0" baseline="0">
              <a:solidFill>
                <a:schemeClr val="dk1"/>
              </a:solidFill>
              <a:effectLst/>
              <a:latin typeface="+mn-lt"/>
              <a:ea typeface="+mn-ea"/>
              <a:cs typeface="+mn-cs"/>
            </a:rPr>
            <a:t>を創設し、また既存基金については使途に沿った事業に活用していく。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ysClr val="windowText" lastClr="000000"/>
              </a:solidFill>
              <a:effectLst/>
              <a:latin typeface="+mn-lt"/>
              <a:ea typeface="+mn-ea"/>
              <a:cs typeface="+mn-cs"/>
            </a:rPr>
            <a:t>・ふるさと応援基金：勝浦市に対する寄付者の思いを実現するため各種事業の財源として活用し、多様な人々の参加による活力あるふるさとづくりに資することを目的とする基金。</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・公共施設等整備基金：公共施設等の整備</a:t>
          </a:r>
          <a:r>
            <a:rPr kumimoji="1" lang="ja-JP" altLang="ja-JP" sz="1100" b="0" i="0" baseline="0">
              <a:solidFill>
                <a:sysClr val="windowText" lastClr="000000"/>
              </a:solidFill>
              <a:effectLst/>
              <a:latin typeface="+mn-lt"/>
              <a:ea typeface="+mn-ea"/>
              <a:cs typeface="+mn-cs"/>
            </a:rPr>
            <a:t>のために必要な資金を積み立てることを目的とする基金</a:t>
          </a:r>
          <a:r>
            <a:rPr kumimoji="1"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小高御代福祉基金：母子及び父子家庭に対する児童の入学祝金及び就職祝金の支給並びに心身障害者児に対する福祉手当の支給並びに高齢者の福祉に資する事業に充て、もって市民福祉の向上を図ることを目的とする基金。</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・勝浦市学校教育施設整備基金：学校教育施設の整備のために必要な資金を積み立てることを目的とする基金。</a:t>
          </a:r>
          <a:endParaRPr lang="ja-JP" altLang="ja-JP" sz="1400">
            <a:solidFill>
              <a:sysClr val="windowText" lastClr="000000"/>
            </a:solidFill>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ysClr val="windowText" lastClr="000000"/>
              </a:solidFill>
              <a:effectLst/>
              <a:latin typeface="+mn-lt"/>
              <a:ea typeface="+mn-ea"/>
              <a:cs typeface="+mn-cs"/>
            </a:rPr>
            <a:t>・ふるさと応援基金：各種事業の財源として</a:t>
          </a:r>
          <a:r>
            <a:rPr kumimoji="1" lang="en-US" altLang="ja-JP" sz="1100" b="0" i="0" baseline="0">
              <a:solidFill>
                <a:sysClr val="windowText" lastClr="000000"/>
              </a:solidFill>
              <a:effectLst/>
              <a:latin typeface="+mn-lt"/>
              <a:ea typeface="+mn-ea"/>
              <a:cs typeface="+mn-cs"/>
            </a:rPr>
            <a:t>4,448</a:t>
          </a:r>
          <a:r>
            <a:rPr kumimoji="1" lang="ja-JP" altLang="ja-JP" sz="1100" b="0" i="0" baseline="0">
              <a:solidFill>
                <a:sysClr val="windowText" lastClr="000000"/>
              </a:solidFill>
              <a:effectLst/>
              <a:latin typeface="+mn-lt"/>
              <a:ea typeface="+mn-ea"/>
              <a:cs typeface="+mn-cs"/>
            </a:rPr>
            <a:t>百万円を取り崩し、寄附金により</a:t>
          </a:r>
          <a:r>
            <a:rPr kumimoji="1" lang="en-US" altLang="ja-JP" sz="1100" b="0" i="0" baseline="0">
              <a:solidFill>
                <a:sysClr val="windowText" lastClr="000000"/>
              </a:solidFill>
              <a:effectLst/>
              <a:latin typeface="+mn-lt"/>
              <a:ea typeface="+mn-ea"/>
              <a:cs typeface="+mn-cs"/>
            </a:rPr>
            <a:t>5,146</a:t>
          </a:r>
          <a:r>
            <a:rPr kumimoji="1" lang="ja-JP" altLang="ja-JP" sz="1100" b="0" i="0" baseline="0">
              <a:solidFill>
                <a:sysClr val="windowText" lastClr="000000"/>
              </a:solidFill>
              <a:effectLst/>
              <a:latin typeface="+mn-lt"/>
              <a:ea typeface="+mn-ea"/>
              <a:cs typeface="+mn-cs"/>
            </a:rPr>
            <a:t>百万円を積み立てたことにより基金残高は</a:t>
          </a:r>
          <a:r>
            <a:rPr kumimoji="1" lang="en-US" altLang="ja-JP" sz="1100" b="0" i="0" baseline="0">
              <a:solidFill>
                <a:sysClr val="windowText" lastClr="000000"/>
              </a:solidFill>
              <a:effectLst/>
              <a:latin typeface="+mn-lt"/>
              <a:ea typeface="+mn-ea"/>
              <a:cs typeface="+mn-cs"/>
            </a:rPr>
            <a:t>698</a:t>
          </a:r>
          <a:r>
            <a:rPr kumimoji="1" lang="ja-JP" altLang="ja-JP" sz="1100" b="0" i="0" baseline="0">
              <a:solidFill>
                <a:sysClr val="windowText" lastClr="000000"/>
              </a:solidFill>
              <a:effectLst/>
              <a:latin typeface="+mn-lt"/>
              <a:ea typeface="+mn-ea"/>
              <a:cs typeface="+mn-cs"/>
            </a:rPr>
            <a:t>百万円増加している。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・公共施設等整備基金：令和</a:t>
          </a:r>
          <a:r>
            <a:rPr kumimoji="1" lang="en-US" altLang="ja-JP" sz="1100" b="0" i="0" baseline="0">
              <a:solidFill>
                <a:sysClr val="windowText" lastClr="000000"/>
              </a:solidFill>
              <a:effectLst/>
              <a:latin typeface="+mn-lt"/>
              <a:ea typeface="+mn-ea"/>
              <a:cs typeface="+mn-cs"/>
            </a:rPr>
            <a:t>5</a:t>
          </a:r>
          <a:r>
            <a:rPr kumimoji="1" lang="ja-JP" altLang="en-US" sz="1100" b="0" i="0" baseline="0">
              <a:solidFill>
                <a:sysClr val="windowText" lastClr="000000"/>
              </a:solidFill>
              <a:effectLst/>
              <a:latin typeface="+mn-lt"/>
              <a:ea typeface="+mn-ea"/>
              <a:cs typeface="+mn-cs"/>
            </a:rPr>
            <a:t>年度中に基金を創設し、</a:t>
          </a:r>
          <a:r>
            <a:rPr kumimoji="1" lang="en-US" altLang="ja-JP" sz="1100" b="0" i="0" baseline="0">
              <a:solidFill>
                <a:sysClr val="windowText" lastClr="000000"/>
              </a:solidFill>
              <a:effectLst/>
              <a:latin typeface="+mn-lt"/>
              <a:ea typeface="+mn-ea"/>
              <a:cs typeface="+mn-cs"/>
            </a:rPr>
            <a:t>800</a:t>
          </a:r>
          <a:r>
            <a:rPr kumimoji="1" lang="ja-JP" altLang="en-US" sz="1100" b="0" i="0" baseline="0">
              <a:solidFill>
                <a:sysClr val="windowText" lastClr="000000"/>
              </a:solidFill>
              <a:effectLst/>
              <a:latin typeface="+mn-lt"/>
              <a:ea typeface="+mn-ea"/>
              <a:cs typeface="+mn-cs"/>
            </a:rPr>
            <a:t>百万円積立て、</a:t>
          </a:r>
          <a:r>
            <a:rPr kumimoji="1" lang="en-US" altLang="ja-JP" sz="1100" b="0" i="0" baseline="0">
              <a:solidFill>
                <a:sysClr val="windowText" lastClr="000000"/>
              </a:solidFill>
              <a:effectLst/>
              <a:latin typeface="+mn-lt"/>
              <a:ea typeface="+mn-ea"/>
              <a:cs typeface="+mn-cs"/>
            </a:rPr>
            <a:t>3</a:t>
          </a:r>
          <a:r>
            <a:rPr kumimoji="1" lang="ja-JP" altLang="en-US" sz="1100" b="0" i="0" baseline="0">
              <a:solidFill>
                <a:sysClr val="windowText" lastClr="000000"/>
              </a:solidFill>
              <a:effectLst/>
              <a:latin typeface="+mn-lt"/>
              <a:ea typeface="+mn-ea"/>
              <a:cs typeface="+mn-cs"/>
            </a:rPr>
            <a:t>百万円取り崩しを行ったことから基金残高は</a:t>
          </a:r>
          <a:r>
            <a:rPr kumimoji="1" lang="en-US" altLang="ja-JP" sz="1100" b="0" i="0" baseline="0">
              <a:solidFill>
                <a:sysClr val="windowText" lastClr="000000"/>
              </a:solidFill>
              <a:effectLst/>
              <a:latin typeface="+mn-lt"/>
              <a:ea typeface="+mn-ea"/>
              <a:cs typeface="+mn-cs"/>
            </a:rPr>
            <a:t>796</a:t>
          </a:r>
          <a:r>
            <a:rPr kumimoji="1" lang="ja-JP" altLang="en-US" sz="1100" b="0" i="0" baseline="0">
              <a:solidFill>
                <a:sysClr val="windowText" lastClr="000000"/>
              </a:solidFill>
              <a:effectLst/>
              <a:latin typeface="+mn-lt"/>
              <a:ea typeface="+mn-ea"/>
              <a:cs typeface="+mn-cs"/>
            </a:rPr>
            <a:t>百万円となっている。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・小高御代福祉基金：各福祉事業への財源として、</a:t>
          </a:r>
          <a:r>
            <a:rPr kumimoji="1" lang="en-US" altLang="ja-JP" sz="1100" b="0" i="0" baseline="0">
              <a:solidFill>
                <a:sysClr val="windowText" lastClr="000000"/>
              </a:solidFill>
              <a:effectLst/>
              <a:latin typeface="+mn-lt"/>
              <a:ea typeface="+mn-ea"/>
              <a:cs typeface="+mn-cs"/>
            </a:rPr>
            <a:t>11</a:t>
          </a:r>
          <a:r>
            <a:rPr kumimoji="1" lang="ja-JP" altLang="ja-JP" sz="1100" b="0" i="0" baseline="0">
              <a:solidFill>
                <a:sysClr val="windowText" lastClr="000000"/>
              </a:solidFill>
              <a:effectLst/>
              <a:latin typeface="+mn-lt"/>
              <a:ea typeface="+mn-ea"/>
              <a:cs typeface="+mn-cs"/>
            </a:rPr>
            <a:t>百万円を取り崩し、利子による積み立てを行ったが、取崩し額と比較し少額であったことから、基金残高は</a:t>
          </a:r>
          <a:r>
            <a:rPr kumimoji="1" lang="en-US" altLang="ja-JP" sz="1100" b="0" i="0" baseline="0">
              <a:solidFill>
                <a:sysClr val="windowText" lastClr="000000"/>
              </a:solidFill>
              <a:effectLst/>
              <a:latin typeface="+mn-lt"/>
              <a:ea typeface="+mn-ea"/>
              <a:cs typeface="+mn-cs"/>
            </a:rPr>
            <a:t>17</a:t>
          </a:r>
          <a:r>
            <a:rPr kumimoji="1" lang="ja-JP" altLang="ja-JP" sz="1100" b="0" i="0" baseline="0">
              <a:solidFill>
                <a:sysClr val="windowText" lastClr="000000"/>
              </a:solidFill>
              <a:effectLst/>
              <a:latin typeface="+mn-lt"/>
              <a:ea typeface="+mn-ea"/>
              <a:cs typeface="+mn-cs"/>
            </a:rPr>
            <a:t>百万円減少している。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・勝浦市学校教育施設整備基金：</a:t>
          </a:r>
          <a:r>
            <a:rPr kumimoji="1" lang="ja-JP" altLang="en-US" sz="1100" b="0" i="0" baseline="0">
              <a:solidFill>
                <a:sysClr val="windowText" lastClr="000000"/>
              </a:solidFill>
              <a:effectLst/>
              <a:latin typeface="+mn-lt"/>
              <a:ea typeface="+mn-ea"/>
              <a:cs typeface="+mn-cs"/>
            </a:rPr>
            <a:t>学校施設の</a:t>
          </a:r>
          <a:r>
            <a:rPr kumimoji="1" lang="ja-JP" altLang="en-US" sz="1100" b="0" i="0" baseline="0">
              <a:solidFill>
                <a:schemeClr val="dk1"/>
              </a:solidFill>
              <a:effectLst/>
              <a:latin typeface="+mn-lt"/>
              <a:ea typeface="+mn-ea"/>
              <a:cs typeface="+mn-cs"/>
            </a:rPr>
            <a:t>整備</a:t>
          </a:r>
          <a:r>
            <a:rPr kumimoji="1" lang="ja-JP" altLang="ja-JP" sz="1100" b="0" i="0" baseline="0">
              <a:solidFill>
                <a:schemeClr val="dk1"/>
              </a:solidFill>
              <a:effectLst/>
              <a:latin typeface="+mn-lt"/>
              <a:ea typeface="+mn-ea"/>
              <a:cs typeface="+mn-cs"/>
            </a:rPr>
            <a:t>への財源として、</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百万円を取り崩し、</a:t>
          </a:r>
          <a:r>
            <a:rPr kumimoji="1" lang="en-US" altLang="ja-JP" sz="1100" b="0" i="0" baseline="0">
              <a:solidFill>
                <a:schemeClr val="dk1"/>
              </a:solidFill>
              <a:effectLst/>
              <a:latin typeface="+mn-lt"/>
              <a:ea typeface="+mn-ea"/>
              <a:cs typeface="+mn-cs"/>
            </a:rPr>
            <a:t>100</a:t>
          </a:r>
          <a:r>
            <a:rPr kumimoji="1" lang="ja-JP" altLang="en-US" sz="1100" b="0" i="0" baseline="0">
              <a:solidFill>
                <a:schemeClr val="dk1"/>
              </a:solidFill>
              <a:effectLst/>
              <a:latin typeface="+mn-lt"/>
              <a:ea typeface="+mn-ea"/>
              <a:cs typeface="+mn-cs"/>
            </a:rPr>
            <a:t>百万円</a:t>
          </a:r>
          <a:r>
            <a:rPr kumimoji="1" lang="ja-JP" altLang="ja-JP" sz="1100" b="0" i="0" baseline="0">
              <a:solidFill>
                <a:schemeClr val="dk1"/>
              </a:solidFill>
              <a:effectLst/>
              <a:latin typeface="+mn-lt"/>
              <a:ea typeface="+mn-ea"/>
              <a:cs typeface="+mn-cs"/>
            </a:rPr>
            <a:t>積み立てを行った</a:t>
          </a:r>
          <a:r>
            <a:rPr kumimoji="1" lang="ja-JP" altLang="en-US" sz="1100" b="0" i="0" baseline="0">
              <a:solidFill>
                <a:schemeClr val="dk1"/>
              </a:solidFill>
              <a:effectLst/>
              <a:latin typeface="+mn-lt"/>
              <a:ea typeface="+mn-ea"/>
              <a:cs typeface="+mn-cs"/>
            </a:rPr>
            <a:t>こと</a:t>
          </a:r>
          <a:r>
            <a:rPr kumimoji="1" lang="ja-JP" altLang="ja-JP" sz="1100" b="0" i="0" baseline="0">
              <a:solidFill>
                <a:schemeClr val="dk1"/>
              </a:solidFill>
              <a:effectLst/>
              <a:latin typeface="+mn-lt"/>
              <a:ea typeface="+mn-ea"/>
              <a:cs typeface="+mn-cs"/>
            </a:rPr>
            <a:t>から、基金残高は</a:t>
          </a:r>
          <a:r>
            <a:rPr kumimoji="1" lang="en-US" altLang="ja-JP" sz="1100" b="0" i="0" baseline="0">
              <a:solidFill>
                <a:schemeClr val="dk1"/>
              </a:solidFill>
              <a:effectLst/>
              <a:latin typeface="+mn-lt"/>
              <a:ea typeface="+mn-ea"/>
              <a:cs typeface="+mn-cs"/>
            </a:rPr>
            <a:t>89</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r>
            <a:rPr kumimoji="1" lang="ja-JP" altLang="ja-JP" sz="1100" b="0" i="0" baseline="0">
              <a:solidFill>
                <a:srgbClr val="FF0000"/>
              </a:solidFill>
              <a:effectLst/>
              <a:latin typeface="+mn-lt"/>
              <a:ea typeface="+mn-ea"/>
              <a:cs typeface="+mn-cs"/>
            </a:rPr>
            <a:t>。</a:t>
          </a:r>
          <a:endParaRPr lang="ja-JP" altLang="ja-JP" sz="1400">
            <a:solidFill>
              <a:srgbClr val="FF0000"/>
            </a:solidFill>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ysClr val="windowText" lastClr="000000"/>
              </a:solidFill>
              <a:effectLst/>
              <a:latin typeface="+mn-lt"/>
              <a:ea typeface="+mn-ea"/>
              <a:cs typeface="+mn-cs"/>
            </a:rPr>
            <a:t>・ふるさと応援基金：令和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月制度改正による返礼率や返礼品の見直しに伴い、今後の寄附金は減少となる見込みであり、大幅な増加は見込めないため、現在の基金残高の有効活用を検討し、ふるさと応援寄附金に依存した予算編成とならないよう留意していく。</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：公共施設等整備基金：清掃センター等の今後迎える延命化工事等に対応するため、必要に応じ積み立てを行い、基金残高を維持、増加させていく。</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・小高御代福祉基金：積み立てによる基金残高の増加は見込まれないことから、基金の使途に沿った事業充当に努める。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・勝浦市学校教育施設整備基金：築</a:t>
          </a:r>
          <a:r>
            <a:rPr kumimoji="1" lang="en-US" altLang="ja-JP" sz="1100" b="0" i="0" baseline="0">
              <a:solidFill>
                <a:sysClr val="windowText" lastClr="000000"/>
              </a:solidFill>
              <a:effectLst/>
              <a:latin typeface="+mn-lt"/>
              <a:ea typeface="+mn-ea"/>
              <a:cs typeface="+mn-cs"/>
            </a:rPr>
            <a:t>60</a:t>
          </a:r>
          <a:r>
            <a:rPr kumimoji="1" lang="ja-JP" altLang="ja-JP" sz="1100" b="0" i="0" baseline="0">
              <a:solidFill>
                <a:sysClr val="windowText" lastClr="000000"/>
              </a:solidFill>
              <a:effectLst/>
              <a:latin typeface="+mn-lt"/>
              <a:ea typeface="+mn-ea"/>
              <a:cs typeface="+mn-cs"/>
            </a:rPr>
            <a:t>年を迎える勝浦中学校校舎及び各小学校校舎への整備等のため、必要に応じ積み立てを行い、基金残高を維持、増加させていく。</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財政調整基金繰入金の積立額以上に取り崩し額が多かったことにより減少した</a:t>
          </a:r>
          <a:r>
            <a:rPr kumimoji="1" lang="ja-JP" altLang="ja-JP" sz="1100" b="0" i="0" baseline="0">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・財政調整基金は、災害等への備えのため、</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億円程度</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を目途に積み立てることとしているが、予算編成により取り崩しを行っていることから、内容を精査し、他基金による取り崩しを含め検討を行う。</a:t>
          </a:r>
          <a:endParaRPr lang="ja-JP" altLang="ja-JP">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R05</a:t>
          </a:r>
          <a:r>
            <a:rPr kumimoji="1" lang="ja-JP" altLang="en-US" sz="1100" b="0" i="0" baseline="0">
              <a:solidFill>
                <a:schemeClr val="dk1"/>
              </a:solidFill>
              <a:effectLst/>
              <a:latin typeface="+mn-lt"/>
              <a:ea typeface="+mn-ea"/>
              <a:cs typeface="+mn-cs"/>
            </a:rPr>
            <a:t>については、</a:t>
          </a:r>
          <a:r>
            <a:rPr kumimoji="1" lang="ja-JP" altLang="ja-JP" sz="1100" b="0" i="0" baseline="0">
              <a:solidFill>
                <a:schemeClr val="dk1"/>
              </a:solidFill>
              <a:effectLst/>
              <a:latin typeface="+mn-lt"/>
              <a:ea typeface="+mn-ea"/>
              <a:cs typeface="+mn-cs"/>
            </a:rPr>
            <a:t>普通交付税（交付税臨時財政対策債償還基金費）の積立て</a:t>
          </a:r>
          <a:r>
            <a:rPr kumimoji="1" lang="ja-JP" altLang="en-US" sz="1100" b="0" i="0" baseline="0">
              <a:solidFill>
                <a:schemeClr val="dk1"/>
              </a:solidFill>
              <a:effectLst/>
              <a:latin typeface="+mn-lt"/>
              <a:ea typeface="+mn-ea"/>
              <a:cs typeface="+mn-cs"/>
            </a:rPr>
            <a:t>を行ったことによる増。</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・毎年度の計画的な積み立てや取り崩しは想定していないが、令和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年度において</a:t>
          </a:r>
          <a:r>
            <a:rPr kumimoji="1" lang="ja-JP" altLang="en-US" sz="1100" b="0" i="0" baseline="0">
              <a:solidFill>
                <a:schemeClr val="dk1"/>
              </a:solidFill>
              <a:effectLst/>
              <a:latin typeface="+mn-lt"/>
              <a:ea typeface="+mn-ea"/>
              <a:cs typeface="+mn-cs"/>
            </a:rPr>
            <a:t>も令和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年度と同様に</a:t>
          </a:r>
          <a:r>
            <a:rPr kumimoji="1" lang="ja-JP" altLang="ja-JP" sz="1100" b="0" i="0" baseline="0">
              <a:solidFill>
                <a:schemeClr val="dk1"/>
              </a:solidFill>
              <a:effectLst/>
              <a:latin typeface="+mn-lt"/>
              <a:ea typeface="+mn-ea"/>
              <a:cs typeface="+mn-cs"/>
            </a:rPr>
            <a:t>普通交付税（交付税臨時財政対策債償還基金費）の積立てを予定している。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sqref="A1:XFD1048576"/>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18923598</v>
      </c>
      <c r="BO4" s="371"/>
      <c r="BP4" s="371"/>
      <c r="BQ4" s="371"/>
      <c r="BR4" s="371"/>
      <c r="BS4" s="371"/>
      <c r="BT4" s="371"/>
      <c r="BU4" s="372"/>
      <c r="BV4" s="370">
        <v>19311718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0.8</v>
      </c>
      <c r="CU4" s="377"/>
      <c r="CV4" s="377"/>
      <c r="CW4" s="377"/>
      <c r="CX4" s="377"/>
      <c r="CY4" s="377"/>
      <c r="CZ4" s="377"/>
      <c r="DA4" s="378"/>
      <c r="DB4" s="376">
        <v>8.8000000000000007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18613058</v>
      </c>
      <c r="BO5" s="408"/>
      <c r="BP5" s="408"/>
      <c r="BQ5" s="408"/>
      <c r="BR5" s="408"/>
      <c r="BS5" s="408"/>
      <c r="BT5" s="408"/>
      <c r="BU5" s="409"/>
      <c r="BV5" s="407">
        <v>18756318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99.8</v>
      </c>
      <c r="CU5" s="405"/>
      <c r="CV5" s="405"/>
      <c r="CW5" s="405"/>
      <c r="CX5" s="405"/>
      <c r="CY5" s="405"/>
      <c r="CZ5" s="405"/>
      <c r="DA5" s="406"/>
      <c r="DB5" s="404">
        <v>94.9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310540</v>
      </c>
      <c r="BO6" s="408"/>
      <c r="BP6" s="408"/>
      <c r="BQ6" s="408"/>
      <c r="BR6" s="408"/>
      <c r="BS6" s="408"/>
      <c r="BT6" s="408"/>
      <c r="BU6" s="409"/>
      <c r="BV6" s="407">
        <v>555400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100.4</v>
      </c>
      <c r="CU6" s="445"/>
      <c r="CV6" s="445"/>
      <c r="CW6" s="445"/>
      <c r="CX6" s="445"/>
      <c r="CY6" s="445"/>
      <c r="CZ6" s="445"/>
      <c r="DA6" s="446"/>
      <c r="DB6" s="444">
        <v>96.3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265944</v>
      </c>
      <c r="BO7" s="408"/>
      <c r="BP7" s="408"/>
      <c r="BQ7" s="408"/>
      <c r="BR7" s="408"/>
      <c r="BS7" s="408"/>
      <c r="BT7" s="408"/>
      <c r="BU7" s="409"/>
      <c r="BV7" s="407">
        <v>73112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5466249</v>
      </c>
      <c r="CU7" s="408"/>
      <c r="CV7" s="408"/>
      <c r="CW7" s="408"/>
      <c r="CX7" s="408"/>
      <c r="CY7" s="408"/>
      <c r="CZ7" s="408"/>
      <c r="DA7" s="409"/>
      <c r="DB7" s="407">
        <v>5505836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44596</v>
      </c>
      <c r="BO8" s="408"/>
      <c r="BP8" s="408"/>
      <c r="BQ8" s="408"/>
      <c r="BR8" s="408"/>
      <c r="BS8" s="408"/>
      <c r="BT8" s="408"/>
      <c r="BU8" s="409"/>
      <c r="BV8" s="407">
        <v>482288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0.47</v>
      </c>
      <c r="CU8" s="448"/>
      <c r="CV8" s="448"/>
      <c r="CW8" s="448"/>
      <c r="CX8" s="448"/>
      <c r="CY8" s="448"/>
      <c r="CZ8" s="448"/>
      <c r="DA8" s="449"/>
      <c r="DB8" s="447">
        <v>0.47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16927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-437692</v>
      </c>
      <c r="BO9" s="408"/>
      <c r="BP9" s="408"/>
      <c r="BQ9" s="408"/>
      <c r="BR9" s="408"/>
      <c r="BS9" s="408"/>
      <c r="BT9" s="408"/>
      <c r="BU9" s="409"/>
      <c r="BV9" s="407">
        <v>93680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13.2</v>
      </c>
      <c r="CU9" s="405"/>
      <c r="CV9" s="405"/>
      <c r="CW9" s="405"/>
      <c r="CX9" s="405"/>
      <c r="CY9" s="405"/>
      <c r="CZ9" s="405"/>
      <c r="DA9" s="406"/>
      <c r="DB9" s="404">
        <v>12.5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19248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7</v>
      </c>
      <c r="BO10" s="408"/>
      <c r="BP10" s="408"/>
      <c r="BQ10" s="408"/>
      <c r="BR10" s="408"/>
      <c r="BS10" s="408"/>
      <c r="BT10" s="408"/>
      <c r="BU10" s="409"/>
      <c r="BV10" s="407">
        <v>357632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15663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423853</v>
      </c>
      <c r="BO12" s="408"/>
      <c r="BP12" s="408"/>
      <c r="BQ12" s="408"/>
      <c r="BR12" s="408"/>
      <c r="BS12" s="408"/>
      <c r="BT12" s="408"/>
      <c r="BU12" s="409"/>
      <c r="BV12" s="407">
        <v>406783</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15451</v>
      </c>
      <c r="S13" s="492"/>
      <c r="T13" s="492"/>
      <c r="U13" s="492"/>
      <c r="V13" s="493"/>
      <c r="W13" s="423" t="s">
        <v>131</v>
      </c>
      <c r="X13" s="424"/>
      <c r="Y13" s="424"/>
      <c r="Z13" s="424"/>
      <c r="AA13" s="424"/>
      <c r="AB13" s="414"/>
      <c r="AC13" s="458">
        <v>650</v>
      </c>
      <c r="AD13" s="459"/>
      <c r="AE13" s="459"/>
      <c r="AF13" s="459"/>
      <c r="AG13" s="501"/>
      <c r="AH13" s="458">
        <v>830</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-861538</v>
      </c>
      <c r="BO13" s="408"/>
      <c r="BP13" s="408"/>
      <c r="BQ13" s="408"/>
      <c r="BR13" s="408"/>
      <c r="BS13" s="408"/>
      <c r="BT13" s="408"/>
      <c r="BU13" s="409"/>
      <c r="BV13" s="407">
        <v>44529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7.1</v>
      </c>
      <c r="CU13" s="405"/>
      <c r="CV13" s="405"/>
      <c r="CW13" s="405"/>
      <c r="CX13" s="405"/>
      <c r="CY13" s="405"/>
      <c r="CZ13" s="405"/>
      <c r="DA13" s="406"/>
      <c r="DB13" s="404">
        <v>6.8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16097</v>
      </c>
      <c r="S14" s="492"/>
      <c r="T14" s="492"/>
      <c r="U14" s="492"/>
      <c r="V14" s="493"/>
      <c r="W14" s="397"/>
      <c r="X14" s="398"/>
      <c r="Y14" s="398"/>
      <c r="Z14" s="398"/>
      <c r="AA14" s="398"/>
      <c r="AB14" s="387"/>
      <c r="AC14" s="494">
        <v>8.8000000000000007</v>
      </c>
      <c r="AD14" s="495"/>
      <c r="AE14" s="495"/>
      <c r="AF14" s="495"/>
      <c r="AG14" s="496"/>
      <c r="AH14" s="494">
        <v>9.8000000000000007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3.6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15899</v>
      </c>
      <c r="S15" s="492"/>
      <c r="T15" s="492"/>
      <c r="U15" s="492"/>
      <c r="V15" s="493"/>
      <c r="W15" s="423" t="s">
        <v>137</v>
      </c>
      <c r="X15" s="424"/>
      <c r="Y15" s="424"/>
      <c r="Z15" s="424"/>
      <c r="AA15" s="424"/>
      <c r="AB15" s="414"/>
      <c r="AC15" s="458">
        <v>1176</v>
      </c>
      <c r="AD15" s="459"/>
      <c r="AE15" s="459"/>
      <c r="AF15" s="459"/>
      <c r="AG15" s="501"/>
      <c r="AH15" s="458">
        <v>1413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2295564</v>
      </c>
      <c r="BO15" s="371"/>
      <c r="BP15" s="371"/>
      <c r="BQ15" s="371"/>
      <c r="BR15" s="371"/>
      <c r="BS15" s="371"/>
      <c r="BT15" s="371"/>
      <c r="BU15" s="372"/>
      <c r="BV15" s="370">
        <v>2264516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16</v>
      </c>
      <c r="AD16" s="495"/>
      <c r="AE16" s="495"/>
      <c r="AF16" s="495"/>
      <c r="AG16" s="496"/>
      <c r="AH16" s="494">
        <v>16.7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4808924</v>
      </c>
      <c r="BO16" s="408"/>
      <c r="BP16" s="408"/>
      <c r="BQ16" s="408"/>
      <c r="BR16" s="408"/>
      <c r="BS16" s="408"/>
      <c r="BT16" s="408"/>
      <c r="BU16" s="409"/>
      <c r="BV16" s="407">
        <v>4811561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5522</v>
      </c>
      <c r="AD17" s="459"/>
      <c r="AE17" s="459"/>
      <c r="AF17" s="459"/>
      <c r="AG17" s="501"/>
      <c r="AH17" s="458">
        <v>6205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2916883</v>
      </c>
      <c r="BO17" s="408"/>
      <c r="BP17" s="408"/>
      <c r="BQ17" s="408"/>
      <c r="BR17" s="408"/>
      <c r="BS17" s="408"/>
      <c r="BT17" s="408"/>
      <c r="BU17" s="409"/>
      <c r="BV17" s="407">
        <v>2878267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93.96</v>
      </c>
      <c r="M18" s="531"/>
      <c r="N18" s="531"/>
      <c r="O18" s="531"/>
      <c r="P18" s="531"/>
      <c r="Q18" s="531"/>
      <c r="R18" s="532"/>
      <c r="S18" s="532"/>
      <c r="T18" s="532"/>
      <c r="U18" s="532"/>
      <c r="V18" s="533"/>
      <c r="W18" s="425"/>
      <c r="X18" s="426"/>
      <c r="Y18" s="426"/>
      <c r="Z18" s="426"/>
      <c r="AA18" s="426"/>
      <c r="AB18" s="417"/>
      <c r="AC18" s="534">
        <v>75.099999999999994</v>
      </c>
      <c r="AD18" s="535"/>
      <c r="AE18" s="535"/>
      <c r="AF18" s="535"/>
      <c r="AG18" s="536"/>
      <c r="AH18" s="534">
        <v>73.400000000000006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5581588</v>
      </c>
      <c r="BO18" s="408"/>
      <c r="BP18" s="408"/>
      <c r="BQ18" s="408"/>
      <c r="BR18" s="408"/>
      <c r="BS18" s="408"/>
      <c r="BT18" s="408"/>
      <c r="BU18" s="409"/>
      <c r="BV18" s="407">
        <v>5412468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180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7005354</v>
      </c>
      <c r="BO19" s="408"/>
      <c r="BP19" s="408"/>
      <c r="BQ19" s="408"/>
      <c r="BR19" s="408"/>
      <c r="BS19" s="408"/>
      <c r="BT19" s="408"/>
      <c r="BU19" s="409"/>
      <c r="BV19" s="407">
        <v>7365904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8192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7840326</v>
      </c>
      <c r="BO22" s="371"/>
      <c r="BP22" s="371"/>
      <c r="BQ22" s="371"/>
      <c r="BR22" s="371"/>
      <c r="BS22" s="371"/>
      <c r="BT22" s="371"/>
      <c r="BU22" s="372"/>
      <c r="BV22" s="370">
        <v>8191053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6927607</v>
      </c>
      <c r="BO23" s="408"/>
      <c r="BP23" s="408"/>
      <c r="BQ23" s="408"/>
      <c r="BR23" s="408"/>
      <c r="BS23" s="408"/>
      <c r="BT23" s="408"/>
      <c r="BU23" s="409"/>
      <c r="BV23" s="407">
        <v>7408646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8000</v>
      </c>
      <c r="R24" s="459"/>
      <c r="S24" s="459"/>
      <c r="T24" s="459"/>
      <c r="U24" s="459"/>
      <c r="V24" s="501"/>
      <c r="W24" s="553"/>
      <c r="X24" s="554"/>
      <c r="Y24" s="555"/>
      <c r="Z24" s="457" t="s">
        <v>162</v>
      </c>
      <c r="AA24" s="437"/>
      <c r="AB24" s="437"/>
      <c r="AC24" s="437"/>
      <c r="AD24" s="437"/>
      <c r="AE24" s="437"/>
      <c r="AF24" s="437"/>
      <c r="AG24" s="438"/>
      <c r="AH24" s="458">
        <v>220</v>
      </c>
      <c r="AI24" s="459"/>
      <c r="AJ24" s="459"/>
      <c r="AK24" s="459"/>
      <c r="AL24" s="501"/>
      <c r="AM24" s="458">
        <v>695420</v>
      </c>
      <c r="AN24" s="459"/>
      <c r="AO24" s="459"/>
      <c r="AP24" s="459"/>
      <c r="AQ24" s="459"/>
      <c r="AR24" s="501"/>
      <c r="AS24" s="458">
        <v>3161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4909401</v>
      </c>
      <c r="BO24" s="408"/>
      <c r="BP24" s="408"/>
      <c r="BQ24" s="408"/>
      <c r="BR24" s="408"/>
      <c r="BS24" s="408"/>
      <c r="BT24" s="408"/>
      <c r="BU24" s="409"/>
      <c r="BV24" s="407">
        <v>4955784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6500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1166672</v>
      </c>
      <c r="BO25" s="371"/>
      <c r="BP25" s="371"/>
      <c r="BQ25" s="371"/>
      <c r="BR25" s="371"/>
      <c r="BS25" s="371"/>
      <c r="BT25" s="371"/>
      <c r="BU25" s="372"/>
      <c r="BV25" s="370">
        <v>927605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6100</v>
      </c>
      <c r="R26" s="459"/>
      <c r="S26" s="459"/>
      <c r="T26" s="459"/>
      <c r="U26" s="459"/>
      <c r="V26" s="501"/>
      <c r="W26" s="553"/>
      <c r="X26" s="554"/>
      <c r="Y26" s="555"/>
      <c r="Z26" s="457" t="s">
        <v>168</v>
      </c>
      <c r="AA26" s="559"/>
      <c r="AB26" s="559"/>
      <c r="AC26" s="559"/>
      <c r="AD26" s="559"/>
      <c r="AE26" s="559"/>
      <c r="AF26" s="559"/>
      <c r="AG26" s="560"/>
      <c r="AH26" s="458">
        <v>19</v>
      </c>
      <c r="AI26" s="459"/>
      <c r="AJ26" s="459"/>
      <c r="AK26" s="459"/>
      <c r="AL26" s="501"/>
      <c r="AM26" s="458">
        <v>65398</v>
      </c>
      <c r="AN26" s="459"/>
      <c r="AO26" s="459"/>
      <c r="AP26" s="459"/>
      <c r="AQ26" s="459"/>
      <c r="AR26" s="501"/>
      <c r="AS26" s="458">
        <v>3442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3330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3060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765170</v>
      </c>
      <c r="BO28" s="371"/>
      <c r="BP28" s="371"/>
      <c r="BQ28" s="371"/>
      <c r="BR28" s="371"/>
      <c r="BS28" s="371"/>
      <c r="BT28" s="371"/>
      <c r="BU28" s="372"/>
      <c r="BV28" s="370">
        <v>944016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13</v>
      </c>
      <c r="M29" s="459"/>
      <c r="N29" s="459"/>
      <c r="O29" s="459"/>
      <c r="P29" s="501"/>
      <c r="Q29" s="458">
        <v>2880</v>
      </c>
      <c r="R29" s="459"/>
      <c r="S29" s="459"/>
      <c r="T29" s="459"/>
      <c r="U29" s="459"/>
      <c r="V29" s="501"/>
      <c r="W29" s="556"/>
      <c r="X29" s="557"/>
      <c r="Y29" s="558"/>
      <c r="Z29" s="457" t="s">
        <v>177</v>
      </c>
      <c r="AA29" s="437"/>
      <c r="AB29" s="437"/>
      <c r="AC29" s="437"/>
      <c r="AD29" s="437"/>
      <c r="AE29" s="437"/>
      <c r="AF29" s="437"/>
      <c r="AG29" s="438"/>
      <c r="AH29" s="458">
        <v>220</v>
      </c>
      <c r="AI29" s="459"/>
      <c r="AJ29" s="459"/>
      <c r="AK29" s="459"/>
      <c r="AL29" s="501"/>
      <c r="AM29" s="458">
        <v>695420</v>
      </c>
      <c r="AN29" s="459"/>
      <c r="AO29" s="459"/>
      <c r="AP29" s="459"/>
      <c r="AQ29" s="459"/>
      <c r="AR29" s="501"/>
      <c r="AS29" s="458">
        <v>3161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27726</v>
      </c>
      <c r="BO29" s="408"/>
      <c r="BP29" s="408"/>
      <c r="BQ29" s="408"/>
      <c r="BR29" s="408"/>
      <c r="BS29" s="408"/>
      <c r="BT29" s="408"/>
      <c r="BU29" s="409"/>
      <c r="BV29" s="407">
        <v>3565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5190132</v>
      </c>
      <c r="BO30" s="527"/>
      <c r="BP30" s="527"/>
      <c r="BQ30" s="527"/>
      <c r="BR30" s="527"/>
      <c r="BS30" s="527"/>
      <c r="BT30" s="527"/>
      <c r="BU30" s="528"/>
      <c r="BV30" s="526">
        <v>3564711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千葉県市町村総合事務組合（一般会計）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千葉県市町村総合事務組合（千葉県自治会館管理運営特別会計）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千葉県市町村総合事務組合（千葉県自治研修センター特別会計）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千葉県市町村総合事務組合（千葉県市町村交通災害共済特別会計）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千葉県後期高齢者医療広域連合（一般会計）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千葉県後期高齢者医療広域連合（後期高齢者医療特別会計）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夷隅郡市広域市町村圏事務組合（一般会計）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南房総広域水道企業団（水道事業用水供給事業会計）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tNlncpNiaGi4T/FZ0u7qU3WU2DW7eAI6naDBXX577x0pySqtQ+aDlGB913EIhU0MoqQihX0PEbOHva3ECyEEw==" saltValue="FZlhi9oDeKNzUtrR8GUd1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sqref="A1:XFD1048576"/>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2338003</v>
      </c>
      <c r="S5" s="613"/>
      <c r="T5" s="613"/>
      <c r="U5" s="613"/>
      <c r="V5" s="613"/>
      <c r="W5" s="613"/>
      <c r="X5" s="613"/>
      <c r="Y5" s="614"/>
      <c r="Z5" s="615">
        <v>12.4</v>
      </c>
      <c r="AA5" s="615"/>
      <c r="AB5" s="615"/>
      <c r="AC5" s="615"/>
      <c r="AD5" s="616">
        <v>2338003</v>
      </c>
      <c r="AE5" s="616"/>
      <c r="AF5" s="616"/>
      <c r="AG5" s="616"/>
      <c r="AH5" s="616"/>
      <c r="AI5" s="616"/>
      <c r="AJ5" s="616"/>
      <c r="AK5" s="616"/>
      <c r="AL5" s="617">
        <v>42.1</v>
      </c>
      <c r="AM5" s="618"/>
      <c r="AN5" s="618"/>
      <c r="AO5" s="619"/>
      <c r="AP5" s="609" t="s">
        <v>216</v>
      </c>
      <c r="AQ5" s="610"/>
      <c r="AR5" s="610"/>
      <c r="AS5" s="610"/>
      <c r="AT5" s="610"/>
      <c r="AU5" s="610"/>
      <c r="AV5" s="610"/>
      <c r="AW5" s="610"/>
      <c r="AX5" s="610"/>
      <c r="AY5" s="610"/>
      <c r="AZ5" s="610"/>
      <c r="BA5" s="610"/>
      <c r="BB5" s="610"/>
      <c r="BC5" s="610"/>
      <c r="BD5" s="610"/>
      <c r="BE5" s="610"/>
      <c r="BF5" s="611"/>
      <c r="BG5" s="623">
        <v>2313554</v>
      </c>
      <c r="BH5" s="624"/>
      <c r="BI5" s="624"/>
      <c r="BJ5" s="624"/>
      <c r="BK5" s="624"/>
      <c r="BL5" s="624"/>
      <c r="BM5" s="624"/>
      <c r="BN5" s="625"/>
      <c r="BO5" s="626">
        <v>99</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77139</v>
      </c>
      <c r="S6" s="624"/>
      <c r="T6" s="624"/>
      <c r="U6" s="624"/>
      <c r="V6" s="624"/>
      <c r="W6" s="624"/>
      <c r="X6" s="624"/>
      <c r="Y6" s="625"/>
      <c r="Z6" s="626">
        <v>0.4</v>
      </c>
      <c r="AA6" s="626"/>
      <c r="AB6" s="626"/>
      <c r="AC6" s="626"/>
      <c r="AD6" s="627">
        <v>77139</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2313554</v>
      </c>
      <c r="BH6" s="624"/>
      <c r="BI6" s="624"/>
      <c r="BJ6" s="624"/>
      <c r="BK6" s="624"/>
      <c r="BL6" s="624"/>
      <c r="BM6" s="624"/>
      <c r="BN6" s="625"/>
      <c r="BO6" s="626">
        <v>99</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133543</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133477</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818</v>
      </c>
      <c r="S7" s="624"/>
      <c r="T7" s="624"/>
      <c r="U7" s="624"/>
      <c r="V7" s="624"/>
      <c r="W7" s="624"/>
      <c r="X7" s="624"/>
      <c r="Y7" s="625"/>
      <c r="Z7" s="626">
        <v>0</v>
      </c>
      <c r="AA7" s="626"/>
      <c r="AB7" s="626"/>
      <c r="AC7" s="626"/>
      <c r="AD7" s="627">
        <v>818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796573</v>
      </c>
      <c r="BH7" s="624"/>
      <c r="BI7" s="624"/>
      <c r="BJ7" s="624"/>
      <c r="BK7" s="624"/>
      <c r="BL7" s="624"/>
      <c r="BM7" s="624"/>
      <c r="BN7" s="625"/>
      <c r="BO7" s="626">
        <v>34.1</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10504516</v>
      </c>
      <c r="CS7" s="624"/>
      <c r="CT7" s="624"/>
      <c r="CU7" s="624"/>
      <c r="CV7" s="624"/>
      <c r="CW7" s="624"/>
      <c r="CX7" s="624"/>
      <c r="CY7" s="625"/>
      <c r="CZ7" s="626">
        <v>56.4</v>
      </c>
      <c r="DA7" s="626"/>
      <c r="DB7" s="626"/>
      <c r="DC7" s="626"/>
      <c r="DD7" s="632">
        <v>214969</v>
      </c>
      <c r="DE7" s="624"/>
      <c r="DF7" s="624"/>
      <c r="DG7" s="624"/>
      <c r="DH7" s="624"/>
      <c r="DI7" s="624"/>
      <c r="DJ7" s="624"/>
      <c r="DK7" s="624"/>
      <c r="DL7" s="624"/>
      <c r="DM7" s="624"/>
      <c r="DN7" s="624"/>
      <c r="DO7" s="624"/>
      <c r="DP7" s="625"/>
      <c r="DQ7" s="632">
        <v>1307527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11624</v>
      </c>
      <c r="S8" s="624"/>
      <c r="T8" s="624"/>
      <c r="U8" s="624"/>
      <c r="V8" s="624"/>
      <c r="W8" s="624"/>
      <c r="X8" s="624"/>
      <c r="Y8" s="625"/>
      <c r="Z8" s="626">
        <v>0.1</v>
      </c>
      <c r="AA8" s="626"/>
      <c r="AB8" s="626"/>
      <c r="AC8" s="626"/>
      <c r="AD8" s="627">
        <v>11624</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34966</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3008243</v>
      </c>
      <c r="CS8" s="624"/>
      <c r="CT8" s="624"/>
      <c r="CU8" s="624"/>
      <c r="CV8" s="624"/>
      <c r="CW8" s="624"/>
      <c r="CX8" s="624"/>
      <c r="CY8" s="625"/>
      <c r="CZ8" s="626">
        <v>16.2</v>
      </c>
      <c r="DA8" s="626"/>
      <c r="DB8" s="626"/>
      <c r="DC8" s="626"/>
      <c r="DD8" s="632">
        <v>11510</v>
      </c>
      <c r="DE8" s="624"/>
      <c r="DF8" s="624"/>
      <c r="DG8" s="624"/>
      <c r="DH8" s="624"/>
      <c r="DI8" s="624"/>
      <c r="DJ8" s="624"/>
      <c r="DK8" s="624"/>
      <c r="DL8" s="624"/>
      <c r="DM8" s="624"/>
      <c r="DN8" s="624"/>
      <c r="DO8" s="624"/>
      <c r="DP8" s="625"/>
      <c r="DQ8" s="632">
        <v>1962942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13921</v>
      </c>
      <c r="S9" s="624"/>
      <c r="T9" s="624"/>
      <c r="U9" s="624"/>
      <c r="V9" s="624"/>
      <c r="W9" s="624"/>
      <c r="X9" s="624"/>
      <c r="Y9" s="625"/>
      <c r="Z9" s="626">
        <v>0.1</v>
      </c>
      <c r="AA9" s="626"/>
      <c r="AB9" s="626"/>
      <c r="AC9" s="626"/>
      <c r="AD9" s="627">
        <v>13921</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664452</v>
      </c>
      <c r="BH9" s="624"/>
      <c r="BI9" s="624"/>
      <c r="BJ9" s="624"/>
      <c r="BK9" s="624"/>
      <c r="BL9" s="624"/>
      <c r="BM9" s="624"/>
      <c r="BN9" s="625"/>
      <c r="BO9" s="626">
        <v>28.4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1066632</v>
      </c>
      <c r="CS9" s="624"/>
      <c r="CT9" s="624"/>
      <c r="CU9" s="624"/>
      <c r="CV9" s="624"/>
      <c r="CW9" s="624"/>
      <c r="CX9" s="624"/>
      <c r="CY9" s="625"/>
      <c r="CZ9" s="626">
        <v>5.7</v>
      </c>
      <c r="DA9" s="626"/>
      <c r="DB9" s="626"/>
      <c r="DC9" s="626"/>
      <c r="DD9" s="632">
        <v>220446</v>
      </c>
      <c r="DE9" s="624"/>
      <c r="DF9" s="624"/>
      <c r="DG9" s="624"/>
      <c r="DH9" s="624"/>
      <c r="DI9" s="624"/>
      <c r="DJ9" s="624"/>
      <c r="DK9" s="624"/>
      <c r="DL9" s="624"/>
      <c r="DM9" s="624"/>
      <c r="DN9" s="624"/>
      <c r="DO9" s="624"/>
      <c r="DP9" s="625"/>
      <c r="DQ9" s="632">
        <v>701783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62931</v>
      </c>
      <c r="BH10" s="624"/>
      <c r="BI10" s="624"/>
      <c r="BJ10" s="624"/>
      <c r="BK10" s="624"/>
      <c r="BL10" s="624"/>
      <c r="BM10" s="624"/>
      <c r="BN10" s="625"/>
      <c r="BO10" s="626">
        <v>2.7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415431</v>
      </c>
      <c r="S11" s="624"/>
      <c r="T11" s="624"/>
      <c r="U11" s="624"/>
      <c r="V11" s="624"/>
      <c r="W11" s="624"/>
      <c r="X11" s="624"/>
      <c r="Y11" s="625"/>
      <c r="Z11" s="628">
        <v>2.2000000000000002</v>
      </c>
      <c r="AA11" s="629"/>
      <c r="AB11" s="629"/>
      <c r="AC11" s="635"/>
      <c r="AD11" s="632">
        <v>415431</v>
      </c>
      <c r="AE11" s="624"/>
      <c r="AF11" s="624"/>
      <c r="AG11" s="624"/>
      <c r="AH11" s="624"/>
      <c r="AI11" s="624"/>
      <c r="AJ11" s="624"/>
      <c r="AK11" s="625"/>
      <c r="AL11" s="628">
        <v>7.5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34224</v>
      </c>
      <c r="BH11" s="624"/>
      <c r="BI11" s="624"/>
      <c r="BJ11" s="624"/>
      <c r="BK11" s="624"/>
      <c r="BL11" s="624"/>
      <c r="BM11" s="624"/>
      <c r="BN11" s="625"/>
      <c r="BO11" s="626">
        <v>1.5</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459288</v>
      </c>
      <c r="CS11" s="624"/>
      <c r="CT11" s="624"/>
      <c r="CU11" s="624"/>
      <c r="CV11" s="624"/>
      <c r="CW11" s="624"/>
      <c r="CX11" s="624"/>
      <c r="CY11" s="625"/>
      <c r="CZ11" s="626">
        <v>2.5</v>
      </c>
      <c r="DA11" s="626"/>
      <c r="DB11" s="626"/>
      <c r="DC11" s="626"/>
      <c r="DD11" s="632">
        <v>229575</v>
      </c>
      <c r="DE11" s="624"/>
      <c r="DF11" s="624"/>
      <c r="DG11" s="624"/>
      <c r="DH11" s="624"/>
      <c r="DI11" s="624"/>
      <c r="DJ11" s="624"/>
      <c r="DK11" s="624"/>
      <c r="DL11" s="624"/>
      <c r="DM11" s="624"/>
      <c r="DN11" s="624"/>
      <c r="DO11" s="624"/>
      <c r="DP11" s="625"/>
      <c r="DQ11" s="632">
        <v>184079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22875</v>
      </c>
      <c r="S12" s="624"/>
      <c r="T12" s="624"/>
      <c r="U12" s="624"/>
      <c r="V12" s="624"/>
      <c r="W12" s="624"/>
      <c r="X12" s="624"/>
      <c r="Y12" s="625"/>
      <c r="Z12" s="626">
        <v>0.1</v>
      </c>
      <c r="AA12" s="626"/>
      <c r="AB12" s="626"/>
      <c r="AC12" s="626"/>
      <c r="AD12" s="627">
        <v>22875</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1336194</v>
      </c>
      <c r="BH12" s="624"/>
      <c r="BI12" s="624"/>
      <c r="BJ12" s="624"/>
      <c r="BK12" s="624"/>
      <c r="BL12" s="624"/>
      <c r="BM12" s="624"/>
      <c r="BN12" s="625"/>
      <c r="BO12" s="626">
        <v>57.2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316913</v>
      </c>
      <c r="CS12" s="624"/>
      <c r="CT12" s="624"/>
      <c r="CU12" s="624"/>
      <c r="CV12" s="624"/>
      <c r="CW12" s="624"/>
      <c r="CX12" s="624"/>
      <c r="CY12" s="625"/>
      <c r="CZ12" s="626">
        <v>1.7</v>
      </c>
      <c r="DA12" s="626"/>
      <c r="DB12" s="626"/>
      <c r="DC12" s="626"/>
      <c r="DD12" s="632">
        <v>27676</v>
      </c>
      <c r="DE12" s="624"/>
      <c r="DF12" s="624"/>
      <c r="DG12" s="624"/>
      <c r="DH12" s="624"/>
      <c r="DI12" s="624"/>
      <c r="DJ12" s="624"/>
      <c r="DK12" s="624"/>
      <c r="DL12" s="624"/>
      <c r="DM12" s="624"/>
      <c r="DN12" s="624"/>
      <c r="DO12" s="624"/>
      <c r="DP12" s="625"/>
      <c r="DQ12" s="632">
        <v>224224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1331036</v>
      </c>
      <c r="BH13" s="624"/>
      <c r="BI13" s="624"/>
      <c r="BJ13" s="624"/>
      <c r="BK13" s="624"/>
      <c r="BL13" s="624"/>
      <c r="BM13" s="624"/>
      <c r="BN13" s="625"/>
      <c r="BO13" s="626">
        <v>56.9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566172</v>
      </c>
      <c r="CS13" s="624"/>
      <c r="CT13" s="624"/>
      <c r="CU13" s="624"/>
      <c r="CV13" s="624"/>
      <c r="CW13" s="624"/>
      <c r="CX13" s="624"/>
      <c r="CY13" s="625"/>
      <c r="CZ13" s="626">
        <v>3</v>
      </c>
      <c r="DA13" s="626"/>
      <c r="DB13" s="626"/>
      <c r="DC13" s="626"/>
      <c r="DD13" s="632">
        <v>360234</v>
      </c>
      <c r="DE13" s="624"/>
      <c r="DF13" s="624"/>
      <c r="DG13" s="624"/>
      <c r="DH13" s="624"/>
      <c r="DI13" s="624"/>
      <c r="DJ13" s="624"/>
      <c r="DK13" s="624"/>
      <c r="DL13" s="624"/>
      <c r="DM13" s="624"/>
      <c r="DN13" s="624"/>
      <c r="DO13" s="624"/>
      <c r="DP13" s="625"/>
      <c r="DQ13" s="632">
        <v>251020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828</v>
      </c>
      <c r="S14" s="624"/>
      <c r="T14" s="624"/>
      <c r="U14" s="624"/>
      <c r="V14" s="624"/>
      <c r="W14" s="624"/>
      <c r="X14" s="624"/>
      <c r="Y14" s="625"/>
      <c r="Z14" s="626">
        <v>0</v>
      </c>
      <c r="AA14" s="626"/>
      <c r="AB14" s="626"/>
      <c r="AC14" s="626"/>
      <c r="AD14" s="627">
        <v>828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59737</v>
      </c>
      <c r="BH14" s="624"/>
      <c r="BI14" s="624"/>
      <c r="BJ14" s="624"/>
      <c r="BK14" s="624"/>
      <c r="BL14" s="624"/>
      <c r="BM14" s="624"/>
      <c r="BN14" s="625"/>
      <c r="BO14" s="626">
        <v>2.6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561309</v>
      </c>
      <c r="CS14" s="624"/>
      <c r="CT14" s="624"/>
      <c r="CU14" s="624"/>
      <c r="CV14" s="624"/>
      <c r="CW14" s="624"/>
      <c r="CX14" s="624"/>
      <c r="CY14" s="625"/>
      <c r="CZ14" s="626">
        <v>3</v>
      </c>
      <c r="DA14" s="626"/>
      <c r="DB14" s="626"/>
      <c r="DC14" s="626"/>
      <c r="DD14" s="632">
        <v>111700</v>
      </c>
      <c r="DE14" s="624"/>
      <c r="DF14" s="624"/>
      <c r="DG14" s="624"/>
      <c r="DH14" s="624"/>
      <c r="DI14" s="624"/>
      <c r="DJ14" s="624"/>
      <c r="DK14" s="624"/>
      <c r="DL14" s="624"/>
      <c r="DM14" s="624"/>
      <c r="DN14" s="624"/>
      <c r="DO14" s="624"/>
      <c r="DP14" s="625"/>
      <c r="DQ14" s="632">
        <v>454146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121050</v>
      </c>
      <c r="BH15" s="624"/>
      <c r="BI15" s="624"/>
      <c r="BJ15" s="624"/>
      <c r="BK15" s="624"/>
      <c r="BL15" s="624"/>
      <c r="BM15" s="624"/>
      <c r="BN15" s="625"/>
      <c r="BO15" s="626">
        <v>5.2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1014760</v>
      </c>
      <c r="CS15" s="624"/>
      <c r="CT15" s="624"/>
      <c r="CU15" s="624"/>
      <c r="CV15" s="624"/>
      <c r="CW15" s="624"/>
      <c r="CX15" s="624"/>
      <c r="CY15" s="625"/>
      <c r="CZ15" s="626">
        <v>5.5</v>
      </c>
      <c r="DA15" s="626"/>
      <c r="DB15" s="626"/>
      <c r="DC15" s="626"/>
      <c r="DD15" s="632">
        <v>125983</v>
      </c>
      <c r="DE15" s="624"/>
      <c r="DF15" s="624"/>
      <c r="DG15" s="624"/>
      <c r="DH15" s="624"/>
      <c r="DI15" s="624"/>
      <c r="DJ15" s="624"/>
      <c r="DK15" s="624"/>
      <c r="DL15" s="624"/>
      <c r="DM15" s="624"/>
      <c r="DN15" s="624"/>
      <c r="DO15" s="624"/>
      <c r="DP15" s="625"/>
      <c r="DQ15" s="632">
        <v>535129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11788</v>
      </c>
      <c r="S16" s="624"/>
      <c r="T16" s="624"/>
      <c r="U16" s="624"/>
      <c r="V16" s="624"/>
      <c r="W16" s="624"/>
      <c r="X16" s="624"/>
      <c r="Y16" s="625"/>
      <c r="Z16" s="626">
        <v>0.1</v>
      </c>
      <c r="AA16" s="626"/>
      <c r="AB16" s="626"/>
      <c r="AC16" s="626"/>
      <c r="AD16" s="627">
        <v>11788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53693</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18163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35626</v>
      </c>
      <c r="S17" s="624"/>
      <c r="T17" s="624"/>
      <c r="U17" s="624"/>
      <c r="V17" s="624"/>
      <c r="W17" s="624"/>
      <c r="X17" s="624"/>
      <c r="Y17" s="625"/>
      <c r="Z17" s="626">
        <v>0.2</v>
      </c>
      <c r="AA17" s="626"/>
      <c r="AB17" s="626"/>
      <c r="AC17" s="626"/>
      <c r="AD17" s="627">
        <v>35626</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927989</v>
      </c>
      <c r="CS17" s="624"/>
      <c r="CT17" s="624"/>
      <c r="CU17" s="624"/>
      <c r="CV17" s="624"/>
      <c r="CW17" s="624"/>
      <c r="CX17" s="624"/>
      <c r="CY17" s="625"/>
      <c r="CZ17" s="626">
        <v>5</v>
      </c>
      <c r="DA17" s="626"/>
      <c r="DB17" s="626"/>
      <c r="DC17" s="626"/>
      <c r="DD17" s="632" t="s">
        <v>122</v>
      </c>
      <c r="DE17" s="624"/>
      <c r="DF17" s="624"/>
      <c r="DG17" s="624"/>
      <c r="DH17" s="624"/>
      <c r="DI17" s="624"/>
      <c r="DJ17" s="624"/>
      <c r="DK17" s="624"/>
      <c r="DL17" s="624"/>
      <c r="DM17" s="624"/>
      <c r="DN17" s="624"/>
      <c r="DO17" s="624"/>
      <c r="DP17" s="625"/>
      <c r="DQ17" s="632">
        <v>922324</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4149</v>
      </c>
      <c r="S18" s="624"/>
      <c r="T18" s="624"/>
      <c r="U18" s="624"/>
      <c r="V18" s="624"/>
      <c r="W18" s="624"/>
      <c r="X18" s="624"/>
      <c r="Y18" s="625"/>
      <c r="Z18" s="626">
        <v>0</v>
      </c>
      <c r="AA18" s="626"/>
      <c r="AB18" s="626"/>
      <c r="AC18" s="626"/>
      <c r="AD18" s="627">
        <v>4149</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4149</v>
      </c>
      <c r="S19" s="624"/>
      <c r="T19" s="624"/>
      <c r="U19" s="624"/>
      <c r="V19" s="624"/>
      <c r="W19" s="624"/>
      <c r="X19" s="624"/>
      <c r="Y19" s="625"/>
      <c r="Z19" s="626">
        <v>0</v>
      </c>
      <c r="AA19" s="626"/>
      <c r="AB19" s="626"/>
      <c r="AC19" s="626"/>
      <c r="AD19" s="627">
        <v>4149</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24449</v>
      </c>
      <c r="BH19" s="624"/>
      <c r="BI19" s="624"/>
      <c r="BJ19" s="624"/>
      <c r="BK19" s="624"/>
      <c r="BL19" s="624"/>
      <c r="BM19" s="624"/>
      <c r="BN19" s="625"/>
      <c r="BO19" s="626">
        <v>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24449</v>
      </c>
      <c r="BH20" s="624"/>
      <c r="BI20" s="624"/>
      <c r="BJ20" s="624"/>
      <c r="BK20" s="624"/>
      <c r="BL20" s="624"/>
      <c r="BM20" s="624"/>
      <c r="BN20" s="625"/>
      <c r="BO20" s="626">
        <v>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18613058</v>
      </c>
      <c r="CS20" s="624"/>
      <c r="CT20" s="624"/>
      <c r="CU20" s="624"/>
      <c r="CV20" s="624"/>
      <c r="CW20" s="624"/>
      <c r="CX20" s="624"/>
      <c r="CY20" s="625"/>
      <c r="CZ20" s="626">
        <v>100</v>
      </c>
      <c r="DA20" s="626"/>
      <c r="DB20" s="626"/>
      <c r="DC20" s="626"/>
      <c r="DD20" s="632">
        <v>1302093</v>
      </c>
      <c r="DE20" s="624"/>
      <c r="DF20" s="624"/>
      <c r="DG20" s="624"/>
      <c r="DH20" s="624"/>
      <c r="DI20" s="624"/>
      <c r="DJ20" s="624"/>
      <c r="DK20" s="624"/>
      <c r="DL20" s="624"/>
      <c r="DM20" s="624"/>
      <c r="DN20" s="624"/>
      <c r="DO20" s="624"/>
      <c r="DP20" s="625"/>
      <c r="DQ20" s="632">
        <v>6694814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2844722</v>
      </c>
      <c r="S21" s="624"/>
      <c r="T21" s="624"/>
      <c r="U21" s="624"/>
      <c r="V21" s="624"/>
      <c r="W21" s="624"/>
      <c r="X21" s="624"/>
      <c r="Y21" s="625"/>
      <c r="Z21" s="626">
        <v>15</v>
      </c>
      <c r="AA21" s="626"/>
      <c r="AB21" s="626"/>
      <c r="AC21" s="626"/>
      <c r="AD21" s="627">
        <v>2513554</v>
      </c>
      <c r="AE21" s="627"/>
      <c r="AF21" s="627"/>
      <c r="AG21" s="627"/>
      <c r="AH21" s="627"/>
      <c r="AI21" s="627"/>
      <c r="AJ21" s="627"/>
      <c r="AK21" s="627"/>
      <c r="AL21" s="628">
        <v>45.2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24449</v>
      </c>
      <c r="BH21" s="624"/>
      <c r="BI21" s="624"/>
      <c r="BJ21" s="624"/>
      <c r="BK21" s="624"/>
      <c r="BL21" s="624"/>
      <c r="BM21" s="624"/>
      <c r="BN21" s="625"/>
      <c r="BO21" s="626">
        <v>1</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2513554</v>
      </c>
      <c r="S22" s="624"/>
      <c r="T22" s="624"/>
      <c r="U22" s="624"/>
      <c r="V22" s="624"/>
      <c r="W22" s="624"/>
      <c r="X22" s="624"/>
      <c r="Y22" s="625"/>
      <c r="Z22" s="626">
        <v>13.3</v>
      </c>
      <c r="AA22" s="626"/>
      <c r="AB22" s="626"/>
      <c r="AC22" s="626"/>
      <c r="AD22" s="627">
        <v>2513554</v>
      </c>
      <c r="AE22" s="627"/>
      <c r="AF22" s="627"/>
      <c r="AG22" s="627"/>
      <c r="AH22" s="627"/>
      <c r="AI22" s="627"/>
      <c r="AJ22" s="627"/>
      <c r="AK22" s="627"/>
      <c r="AL22" s="628">
        <v>45.2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331157</v>
      </c>
      <c r="S23" s="624"/>
      <c r="T23" s="624"/>
      <c r="U23" s="624"/>
      <c r="V23" s="624"/>
      <c r="W23" s="624"/>
      <c r="X23" s="624"/>
      <c r="Y23" s="625"/>
      <c r="Z23" s="626">
        <v>1.7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11</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4261743</v>
      </c>
      <c r="CS24" s="613"/>
      <c r="CT24" s="613"/>
      <c r="CU24" s="613"/>
      <c r="CV24" s="613"/>
      <c r="CW24" s="613"/>
      <c r="CX24" s="613"/>
      <c r="CY24" s="614"/>
      <c r="CZ24" s="617">
        <v>22.9</v>
      </c>
      <c r="DA24" s="618"/>
      <c r="DB24" s="618"/>
      <c r="DC24" s="634"/>
      <c r="DD24" s="655">
        <v>3361889</v>
      </c>
      <c r="DE24" s="613"/>
      <c r="DF24" s="613"/>
      <c r="DG24" s="613"/>
      <c r="DH24" s="613"/>
      <c r="DI24" s="613"/>
      <c r="DJ24" s="613"/>
      <c r="DK24" s="614"/>
      <c r="DL24" s="655">
        <v>3108662</v>
      </c>
      <c r="DM24" s="613"/>
      <c r="DN24" s="613"/>
      <c r="DO24" s="613"/>
      <c r="DP24" s="613"/>
      <c r="DQ24" s="613"/>
      <c r="DR24" s="613"/>
      <c r="DS24" s="613"/>
      <c r="DT24" s="613"/>
      <c r="DU24" s="613"/>
      <c r="DV24" s="614"/>
      <c r="DW24" s="617">
        <v>55.6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5776924</v>
      </c>
      <c r="S25" s="624"/>
      <c r="T25" s="624"/>
      <c r="U25" s="624"/>
      <c r="V25" s="624"/>
      <c r="W25" s="624"/>
      <c r="X25" s="624"/>
      <c r="Y25" s="625"/>
      <c r="Z25" s="626">
        <v>30.5</v>
      </c>
      <c r="AA25" s="626"/>
      <c r="AB25" s="626"/>
      <c r="AC25" s="626"/>
      <c r="AD25" s="627">
        <v>5445756</v>
      </c>
      <c r="AE25" s="627"/>
      <c r="AF25" s="627"/>
      <c r="AG25" s="627"/>
      <c r="AH25" s="627"/>
      <c r="AI25" s="627"/>
      <c r="AJ25" s="627"/>
      <c r="AK25" s="627"/>
      <c r="AL25" s="628">
        <v>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1975730</v>
      </c>
      <c r="CS25" s="644"/>
      <c r="CT25" s="644"/>
      <c r="CU25" s="644"/>
      <c r="CV25" s="644"/>
      <c r="CW25" s="644"/>
      <c r="CX25" s="644"/>
      <c r="CY25" s="645"/>
      <c r="CZ25" s="628">
        <v>10.6</v>
      </c>
      <c r="DA25" s="656"/>
      <c r="DB25" s="656"/>
      <c r="DC25" s="658"/>
      <c r="DD25" s="632">
        <v>1839495</v>
      </c>
      <c r="DE25" s="644"/>
      <c r="DF25" s="644"/>
      <c r="DG25" s="644"/>
      <c r="DH25" s="644"/>
      <c r="DI25" s="644"/>
      <c r="DJ25" s="644"/>
      <c r="DK25" s="645"/>
      <c r="DL25" s="632">
        <v>1826416</v>
      </c>
      <c r="DM25" s="644"/>
      <c r="DN25" s="644"/>
      <c r="DO25" s="644"/>
      <c r="DP25" s="644"/>
      <c r="DQ25" s="644"/>
      <c r="DR25" s="644"/>
      <c r="DS25" s="644"/>
      <c r="DT25" s="644"/>
      <c r="DU25" s="644"/>
      <c r="DV25" s="645"/>
      <c r="DW25" s="628">
        <v>32.6</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2158</v>
      </c>
      <c r="S26" s="624"/>
      <c r="T26" s="624"/>
      <c r="U26" s="624"/>
      <c r="V26" s="624"/>
      <c r="W26" s="624"/>
      <c r="X26" s="624"/>
      <c r="Y26" s="625"/>
      <c r="Z26" s="626">
        <v>0</v>
      </c>
      <c r="AA26" s="626"/>
      <c r="AB26" s="626"/>
      <c r="AC26" s="626"/>
      <c r="AD26" s="627">
        <v>2158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1193938</v>
      </c>
      <c r="CS26" s="624"/>
      <c r="CT26" s="624"/>
      <c r="CU26" s="624"/>
      <c r="CV26" s="624"/>
      <c r="CW26" s="624"/>
      <c r="CX26" s="624"/>
      <c r="CY26" s="625"/>
      <c r="CZ26" s="628">
        <v>6.4</v>
      </c>
      <c r="DA26" s="656"/>
      <c r="DB26" s="656"/>
      <c r="DC26" s="658"/>
      <c r="DD26" s="632">
        <v>1107168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76314</v>
      </c>
      <c r="S27" s="624"/>
      <c r="T27" s="624"/>
      <c r="U27" s="624"/>
      <c r="V27" s="624"/>
      <c r="W27" s="624"/>
      <c r="X27" s="624"/>
      <c r="Y27" s="625"/>
      <c r="Z27" s="626">
        <v>0.4</v>
      </c>
      <c r="AA27" s="626"/>
      <c r="AB27" s="626"/>
      <c r="AC27" s="626"/>
      <c r="AD27" s="627">
        <v>276</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2338003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1358024</v>
      </c>
      <c r="CS27" s="644"/>
      <c r="CT27" s="644"/>
      <c r="CU27" s="644"/>
      <c r="CV27" s="644"/>
      <c r="CW27" s="644"/>
      <c r="CX27" s="644"/>
      <c r="CY27" s="645"/>
      <c r="CZ27" s="628">
        <v>7.3</v>
      </c>
      <c r="DA27" s="656"/>
      <c r="DB27" s="656"/>
      <c r="DC27" s="658"/>
      <c r="DD27" s="632">
        <v>600070</v>
      </c>
      <c r="DE27" s="644"/>
      <c r="DF27" s="644"/>
      <c r="DG27" s="644"/>
      <c r="DH27" s="644"/>
      <c r="DI27" s="644"/>
      <c r="DJ27" s="644"/>
      <c r="DK27" s="645"/>
      <c r="DL27" s="632">
        <v>359922</v>
      </c>
      <c r="DM27" s="644"/>
      <c r="DN27" s="644"/>
      <c r="DO27" s="644"/>
      <c r="DP27" s="644"/>
      <c r="DQ27" s="644"/>
      <c r="DR27" s="644"/>
      <c r="DS27" s="644"/>
      <c r="DT27" s="644"/>
      <c r="DU27" s="644"/>
      <c r="DV27" s="645"/>
      <c r="DW27" s="628">
        <v>6.4</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74478</v>
      </c>
      <c r="S28" s="624"/>
      <c r="T28" s="624"/>
      <c r="U28" s="624"/>
      <c r="V28" s="624"/>
      <c r="W28" s="624"/>
      <c r="X28" s="624"/>
      <c r="Y28" s="625"/>
      <c r="Z28" s="626">
        <v>0.4</v>
      </c>
      <c r="AA28" s="626"/>
      <c r="AB28" s="626"/>
      <c r="AC28" s="626"/>
      <c r="AD28" s="627">
        <v>16766</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927989</v>
      </c>
      <c r="CS28" s="624"/>
      <c r="CT28" s="624"/>
      <c r="CU28" s="624"/>
      <c r="CV28" s="624"/>
      <c r="CW28" s="624"/>
      <c r="CX28" s="624"/>
      <c r="CY28" s="625"/>
      <c r="CZ28" s="628">
        <v>5</v>
      </c>
      <c r="DA28" s="656"/>
      <c r="DB28" s="656"/>
      <c r="DC28" s="658"/>
      <c r="DD28" s="632">
        <v>922324</v>
      </c>
      <c r="DE28" s="624"/>
      <c r="DF28" s="624"/>
      <c r="DG28" s="624"/>
      <c r="DH28" s="624"/>
      <c r="DI28" s="624"/>
      <c r="DJ28" s="624"/>
      <c r="DK28" s="625"/>
      <c r="DL28" s="632">
        <v>922324</v>
      </c>
      <c r="DM28" s="624"/>
      <c r="DN28" s="624"/>
      <c r="DO28" s="624"/>
      <c r="DP28" s="624"/>
      <c r="DQ28" s="624"/>
      <c r="DR28" s="624"/>
      <c r="DS28" s="624"/>
      <c r="DT28" s="624"/>
      <c r="DU28" s="624"/>
      <c r="DV28" s="625"/>
      <c r="DW28" s="628">
        <v>16.5</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93091</v>
      </c>
      <c r="S29" s="624"/>
      <c r="T29" s="624"/>
      <c r="U29" s="624"/>
      <c r="V29" s="624"/>
      <c r="W29" s="624"/>
      <c r="X29" s="624"/>
      <c r="Y29" s="625"/>
      <c r="Z29" s="626">
        <v>0.5</v>
      </c>
      <c r="AA29" s="626"/>
      <c r="AB29" s="626"/>
      <c r="AC29" s="626"/>
      <c r="AD29" s="627">
        <v>26</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927989</v>
      </c>
      <c r="CS29" s="644"/>
      <c r="CT29" s="644"/>
      <c r="CU29" s="644"/>
      <c r="CV29" s="644"/>
      <c r="CW29" s="644"/>
      <c r="CX29" s="644"/>
      <c r="CY29" s="645"/>
      <c r="CZ29" s="628">
        <v>5</v>
      </c>
      <c r="DA29" s="656"/>
      <c r="DB29" s="656"/>
      <c r="DC29" s="658"/>
      <c r="DD29" s="632">
        <v>922324</v>
      </c>
      <c r="DE29" s="644"/>
      <c r="DF29" s="644"/>
      <c r="DG29" s="644"/>
      <c r="DH29" s="644"/>
      <c r="DI29" s="644"/>
      <c r="DJ29" s="644"/>
      <c r="DK29" s="645"/>
      <c r="DL29" s="632">
        <v>922324</v>
      </c>
      <c r="DM29" s="644"/>
      <c r="DN29" s="644"/>
      <c r="DO29" s="644"/>
      <c r="DP29" s="644"/>
      <c r="DQ29" s="644"/>
      <c r="DR29" s="644"/>
      <c r="DS29" s="644"/>
      <c r="DT29" s="644"/>
      <c r="DU29" s="644"/>
      <c r="DV29" s="645"/>
      <c r="DW29" s="628">
        <v>16.5</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1122471</v>
      </c>
      <c r="S30" s="624"/>
      <c r="T30" s="624"/>
      <c r="U30" s="624"/>
      <c r="V30" s="624"/>
      <c r="W30" s="624"/>
      <c r="X30" s="624"/>
      <c r="Y30" s="625"/>
      <c r="Z30" s="626">
        <v>5.9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900239</v>
      </c>
      <c r="CS30" s="624"/>
      <c r="CT30" s="624"/>
      <c r="CU30" s="624"/>
      <c r="CV30" s="624"/>
      <c r="CW30" s="624"/>
      <c r="CX30" s="624"/>
      <c r="CY30" s="625"/>
      <c r="CZ30" s="628">
        <v>4.8</v>
      </c>
      <c r="DA30" s="656"/>
      <c r="DB30" s="656"/>
      <c r="DC30" s="658"/>
      <c r="DD30" s="632">
        <v>894844</v>
      </c>
      <c r="DE30" s="624"/>
      <c r="DF30" s="624"/>
      <c r="DG30" s="624"/>
      <c r="DH30" s="624"/>
      <c r="DI30" s="624"/>
      <c r="DJ30" s="624"/>
      <c r="DK30" s="625"/>
      <c r="DL30" s="632">
        <v>894844</v>
      </c>
      <c r="DM30" s="624"/>
      <c r="DN30" s="624"/>
      <c r="DO30" s="624"/>
      <c r="DP30" s="624"/>
      <c r="DQ30" s="624"/>
      <c r="DR30" s="624"/>
      <c r="DS30" s="624"/>
      <c r="DT30" s="624"/>
      <c r="DU30" s="624"/>
      <c r="DV30" s="625"/>
      <c r="DW30" s="628">
        <v>16</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98.6</v>
      </c>
      <c r="BH31" s="667"/>
      <c r="BI31" s="667"/>
      <c r="BJ31" s="667"/>
      <c r="BK31" s="667"/>
      <c r="BL31" s="667"/>
      <c r="BM31" s="618">
        <v>93.9</v>
      </c>
      <c r="BN31" s="667"/>
      <c r="BO31" s="667"/>
      <c r="BP31" s="667"/>
      <c r="BQ31" s="668"/>
      <c r="BR31" s="670">
        <v>98.1</v>
      </c>
      <c r="BS31" s="667"/>
      <c r="BT31" s="667"/>
      <c r="BU31" s="667"/>
      <c r="BV31" s="667"/>
      <c r="BW31" s="667"/>
      <c r="BX31" s="618">
        <v>93</v>
      </c>
      <c r="BY31" s="667"/>
      <c r="BZ31" s="667"/>
      <c r="CA31" s="667"/>
      <c r="CB31" s="668"/>
      <c r="CD31" s="663"/>
      <c r="CE31" s="664"/>
      <c r="CF31" s="620" t="s">
        <v>300</v>
      </c>
      <c r="CG31" s="621"/>
      <c r="CH31" s="621"/>
      <c r="CI31" s="621"/>
      <c r="CJ31" s="621"/>
      <c r="CK31" s="621"/>
      <c r="CL31" s="621"/>
      <c r="CM31" s="621"/>
      <c r="CN31" s="621"/>
      <c r="CO31" s="621"/>
      <c r="CP31" s="621"/>
      <c r="CQ31" s="622"/>
      <c r="CR31" s="623">
        <v>27750</v>
      </c>
      <c r="CS31" s="644"/>
      <c r="CT31" s="644"/>
      <c r="CU31" s="644"/>
      <c r="CV31" s="644"/>
      <c r="CW31" s="644"/>
      <c r="CX31" s="644"/>
      <c r="CY31" s="645"/>
      <c r="CZ31" s="628">
        <v>0.1</v>
      </c>
      <c r="DA31" s="656"/>
      <c r="DB31" s="656"/>
      <c r="DC31" s="658"/>
      <c r="DD31" s="632">
        <v>27480</v>
      </c>
      <c r="DE31" s="644"/>
      <c r="DF31" s="644"/>
      <c r="DG31" s="644"/>
      <c r="DH31" s="644"/>
      <c r="DI31" s="644"/>
      <c r="DJ31" s="644"/>
      <c r="DK31" s="645"/>
      <c r="DL31" s="632">
        <v>27480</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596782</v>
      </c>
      <c r="S32" s="624"/>
      <c r="T32" s="624"/>
      <c r="U32" s="624"/>
      <c r="V32" s="624"/>
      <c r="W32" s="624"/>
      <c r="X32" s="624"/>
      <c r="Y32" s="625"/>
      <c r="Z32" s="626">
        <v>3.2</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98.6</v>
      </c>
      <c r="BH32" s="644"/>
      <c r="BI32" s="644"/>
      <c r="BJ32" s="644"/>
      <c r="BK32" s="644"/>
      <c r="BL32" s="644"/>
      <c r="BM32" s="629">
        <v>93.8</v>
      </c>
      <c r="BN32" s="644"/>
      <c r="BO32" s="644"/>
      <c r="BP32" s="644"/>
      <c r="BQ32" s="669"/>
      <c r="BR32" s="680">
        <v>97.6</v>
      </c>
      <c r="BS32" s="644"/>
      <c r="BT32" s="644"/>
      <c r="BU32" s="644"/>
      <c r="BV32" s="644"/>
      <c r="BW32" s="644"/>
      <c r="BX32" s="629">
        <v>92.9</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39686</v>
      </c>
      <c r="S33" s="624"/>
      <c r="T33" s="624"/>
      <c r="U33" s="624"/>
      <c r="V33" s="624"/>
      <c r="W33" s="624"/>
      <c r="X33" s="624"/>
      <c r="Y33" s="625"/>
      <c r="Z33" s="626">
        <v>0.2</v>
      </c>
      <c r="AA33" s="626"/>
      <c r="AB33" s="626"/>
      <c r="AC33" s="626"/>
      <c r="AD33" s="627">
        <v>39569</v>
      </c>
      <c r="AE33" s="627"/>
      <c r="AF33" s="627"/>
      <c r="AG33" s="627"/>
      <c r="AH33" s="627"/>
      <c r="AI33" s="627"/>
      <c r="AJ33" s="627"/>
      <c r="AK33" s="627"/>
      <c r="AL33" s="628">
        <v>0.7</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98.5</v>
      </c>
      <c r="BH33" s="682"/>
      <c r="BI33" s="682"/>
      <c r="BJ33" s="682"/>
      <c r="BK33" s="682"/>
      <c r="BL33" s="682"/>
      <c r="BM33" s="683">
        <v>93.5</v>
      </c>
      <c r="BN33" s="682"/>
      <c r="BO33" s="682"/>
      <c r="BP33" s="682"/>
      <c r="BQ33" s="684"/>
      <c r="BR33" s="681">
        <v>98.3</v>
      </c>
      <c r="BS33" s="682"/>
      <c r="BT33" s="682"/>
      <c r="BU33" s="682"/>
      <c r="BV33" s="682"/>
      <c r="BW33" s="682"/>
      <c r="BX33" s="683">
        <v>92.6</v>
      </c>
      <c r="BY33" s="682"/>
      <c r="BZ33" s="682"/>
      <c r="CA33" s="682"/>
      <c r="CB33" s="684"/>
      <c r="CD33" s="620" t="s">
        <v>307</v>
      </c>
      <c r="CE33" s="621"/>
      <c r="CF33" s="621"/>
      <c r="CG33" s="621"/>
      <c r="CH33" s="621"/>
      <c r="CI33" s="621"/>
      <c r="CJ33" s="621"/>
      <c r="CK33" s="621"/>
      <c r="CL33" s="621"/>
      <c r="CM33" s="621"/>
      <c r="CN33" s="621"/>
      <c r="CO33" s="621"/>
      <c r="CP33" s="621"/>
      <c r="CQ33" s="622"/>
      <c r="CR33" s="623">
        <v>12995529</v>
      </c>
      <c r="CS33" s="644"/>
      <c r="CT33" s="644"/>
      <c r="CU33" s="644"/>
      <c r="CV33" s="644"/>
      <c r="CW33" s="644"/>
      <c r="CX33" s="644"/>
      <c r="CY33" s="645"/>
      <c r="CZ33" s="628">
        <v>69.8</v>
      </c>
      <c r="DA33" s="656"/>
      <c r="DB33" s="656"/>
      <c r="DC33" s="658"/>
      <c r="DD33" s="632">
        <v>3044431</v>
      </c>
      <c r="DE33" s="644"/>
      <c r="DF33" s="644"/>
      <c r="DG33" s="644"/>
      <c r="DH33" s="644"/>
      <c r="DI33" s="644"/>
      <c r="DJ33" s="644"/>
      <c r="DK33" s="645"/>
      <c r="DL33" s="632">
        <v>2472926</v>
      </c>
      <c r="DM33" s="644"/>
      <c r="DN33" s="644"/>
      <c r="DO33" s="644"/>
      <c r="DP33" s="644"/>
      <c r="DQ33" s="644"/>
      <c r="DR33" s="644"/>
      <c r="DS33" s="644"/>
      <c r="DT33" s="644"/>
      <c r="DU33" s="644"/>
      <c r="DV33" s="645"/>
      <c r="DW33" s="628">
        <v>44.2</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5182498</v>
      </c>
      <c r="S34" s="624"/>
      <c r="T34" s="624"/>
      <c r="U34" s="624"/>
      <c r="V34" s="624"/>
      <c r="W34" s="624"/>
      <c r="X34" s="624"/>
      <c r="Y34" s="625"/>
      <c r="Z34" s="626">
        <v>27.4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4807251</v>
      </c>
      <c r="CS34" s="624"/>
      <c r="CT34" s="624"/>
      <c r="CU34" s="624"/>
      <c r="CV34" s="624"/>
      <c r="CW34" s="624"/>
      <c r="CX34" s="624"/>
      <c r="CY34" s="625"/>
      <c r="CZ34" s="628">
        <v>25.8</v>
      </c>
      <c r="DA34" s="656"/>
      <c r="DB34" s="656"/>
      <c r="DC34" s="658"/>
      <c r="DD34" s="632">
        <v>1350802</v>
      </c>
      <c r="DE34" s="624"/>
      <c r="DF34" s="624"/>
      <c r="DG34" s="624"/>
      <c r="DH34" s="624"/>
      <c r="DI34" s="624"/>
      <c r="DJ34" s="624"/>
      <c r="DK34" s="625"/>
      <c r="DL34" s="632">
        <v>1075436</v>
      </c>
      <c r="DM34" s="624"/>
      <c r="DN34" s="624"/>
      <c r="DO34" s="624"/>
      <c r="DP34" s="624"/>
      <c r="DQ34" s="624"/>
      <c r="DR34" s="624"/>
      <c r="DS34" s="624"/>
      <c r="DT34" s="624"/>
      <c r="DU34" s="624"/>
      <c r="DV34" s="625"/>
      <c r="DW34" s="628">
        <v>19.2</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4923024</v>
      </c>
      <c r="S35" s="624"/>
      <c r="T35" s="624"/>
      <c r="U35" s="624"/>
      <c r="V35" s="624"/>
      <c r="W35" s="624"/>
      <c r="X35" s="624"/>
      <c r="Y35" s="625"/>
      <c r="Z35" s="626">
        <v>26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73539</v>
      </c>
      <c r="CS35" s="644"/>
      <c r="CT35" s="644"/>
      <c r="CU35" s="644"/>
      <c r="CV35" s="644"/>
      <c r="CW35" s="644"/>
      <c r="CX35" s="644"/>
      <c r="CY35" s="645"/>
      <c r="CZ35" s="628">
        <v>0.4</v>
      </c>
      <c r="DA35" s="656"/>
      <c r="DB35" s="656"/>
      <c r="DC35" s="658"/>
      <c r="DD35" s="632">
        <v>48724</v>
      </c>
      <c r="DE35" s="644"/>
      <c r="DF35" s="644"/>
      <c r="DG35" s="644"/>
      <c r="DH35" s="644"/>
      <c r="DI35" s="644"/>
      <c r="DJ35" s="644"/>
      <c r="DK35" s="645"/>
      <c r="DL35" s="632">
        <v>35142</v>
      </c>
      <c r="DM35" s="644"/>
      <c r="DN35" s="644"/>
      <c r="DO35" s="644"/>
      <c r="DP35" s="644"/>
      <c r="DQ35" s="644"/>
      <c r="DR35" s="644"/>
      <c r="DS35" s="644"/>
      <c r="DT35" s="644"/>
      <c r="DU35" s="644"/>
      <c r="DV35" s="645"/>
      <c r="DW35" s="628">
        <v>0.6</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311245</v>
      </c>
      <c r="S36" s="624"/>
      <c r="T36" s="624"/>
      <c r="U36" s="624"/>
      <c r="V36" s="624"/>
      <c r="W36" s="624"/>
      <c r="X36" s="624"/>
      <c r="Y36" s="625"/>
      <c r="Z36" s="626">
        <v>1.6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982080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29330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1001414</v>
      </c>
      <c r="CS36" s="624"/>
      <c r="CT36" s="624"/>
      <c r="CU36" s="624"/>
      <c r="CV36" s="624"/>
      <c r="CW36" s="624"/>
      <c r="CX36" s="624"/>
      <c r="CY36" s="625"/>
      <c r="CZ36" s="628">
        <v>5.4</v>
      </c>
      <c r="DA36" s="656"/>
      <c r="DB36" s="656"/>
      <c r="DC36" s="658"/>
      <c r="DD36" s="632">
        <v>813779</v>
      </c>
      <c r="DE36" s="624"/>
      <c r="DF36" s="624"/>
      <c r="DG36" s="624"/>
      <c r="DH36" s="624"/>
      <c r="DI36" s="624"/>
      <c r="DJ36" s="624"/>
      <c r="DK36" s="625"/>
      <c r="DL36" s="632">
        <v>610685</v>
      </c>
      <c r="DM36" s="624"/>
      <c r="DN36" s="624"/>
      <c r="DO36" s="624"/>
      <c r="DP36" s="624"/>
      <c r="DQ36" s="624"/>
      <c r="DR36" s="624"/>
      <c r="DS36" s="624"/>
      <c r="DT36" s="624"/>
      <c r="DU36" s="624"/>
      <c r="DV36" s="625"/>
      <c r="DW36" s="628">
        <v>10.9</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175415</v>
      </c>
      <c r="S37" s="624"/>
      <c r="T37" s="624"/>
      <c r="U37" s="624"/>
      <c r="V37" s="624"/>
      <c r="W37" s="624"/>
      <c r="X37" s="624"/>
      <c r="Y37" s="625"/>
      <c r="Z37" s="626">
        <v>0.9</v>
      </c>
      <c r="AA37" s="626"/>
      <c r="AB37" s="626"/>
      <c r="AC37" s="626"/>
      <c r="AD37" s="627">
        <v>54407</v>
      </c>
      <c r="AE37" s="627"/>
      <c r="AF37" s="627"/>
      <c r="AG37" s="627"/>
      <c r="AH37" s="627"/>
      <c r="AI37" s="627"/>
      <c r="AJ37" s="627"/>
      <c r="AK37" s="627"/>
      <c r="AL37" s="628">
        <v>1</v>
      </c>
      <c r="AM37" s="629"/>
      <c r="AN37" s="629"/>
      <c r="AO37" s="630"/>
      <c r="AQ37" s="686" t="s">
        <v>319</v>
      </c>
      <c r="AR37" s="687"/>
      <c r="AS37" s="687"/>
      <c r="AT37" s="687"/>
      <c r="AU37" s="687"/>
      <c r="AV37" s="687"/>
      <c r="AW37" s="687"/>
      <c r="AX37" s="687"/>
      <c r="AY37" s="688"/>
      <c r="AZ37" s="623">
        <v>27094</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1443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449807</v>
      </c>
      <c r="CS37" s="644"/>
      <c r="CT37" s="644"/>
      <c r="CU37" s="644"/>
      <c r="CV37" s="644"/>
      <c r="CW37" s="644"/>
      <c r="CX37" s="644"/>
      <c r="CY37" s="645"/>
      <c r="CZ37" s="628">
        <v>2.4</v>
      </c>
      <c r="DA37" s="656"/>
      <c r="DB37" s="656"/>
      <c r="DC37" s="658"/>
      <c r="DD37" s="632">
        <v>449807</v>
      </c>
      <c r="DE37" s="644"/>
      <c r="DF37" s="644"/>
      <c r="DG37" s="644"/>
      <c r="DH37" s="644"/>
      <c r="DI37" s="644"/>
      <c r="DJ37" s="644"/>
      <c r="DK37" s="645"/>
      <c r="DL37" s="632">
        <v>446760</v>
      </c>
      <c r="DM37" s="644"/>
      <c r="DN37" s="644"/>
      <c r="DO37" s="644"/>
      <c r="DP37" s="644"/>
      <c r="DQ37" s="644"/>
      <c r="DR37" s="644"/>
      <c r="DS37" s="644"/>
      <c r="DT37" s="644"/>
      <c r="DU37" s="644"/>
      <c r="DV37" s="645"/>
      <c r="DW37" s="628">
        <v>8</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549512</v>
      </c>
      <c r="S38" s="624"/>
      <c r="T38" s="624"/>
      <c r="U38" s="624"/>
      <c r="V38" s="624"/>
      <c r="W38" s="624"/>
      <c r="X38" s="624"/>
      <c r="Y38" s="625"/>
      <c r="Z38" s="626">
        <v>2.9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t="s">
        <v>122</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2921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954986</v>
      </c>
      <c r="CS38" s="624"/>
      <c r="CT38" s="624"/>
      <c r="CU38" s="624"/>
      <c r="CV38" s="624"/>
      <c r="CW38" s="624"/>
      <c r="CX38" s="624"/>
      <c r="CY38" s="625"/>
      <c r="CZ38" s="628">
        <v>5.0999999999999996</v>
      </c>
      <c r="DA38" s="656"/>
      <c r="DB38" s="656"/>
      <c r="DC38" s="658"/>
      <c r="DD38" s="632">
        <v>788480</v>
      </c>
      <c r="DE38" s="624"/>
      <c r="DF38" s="624"/>
      <c r="DG38" s="624"/>
      <c r="DH38" s="624"/>
      <c r="DI38" s="624"/>
      <c r="DJ38" s="624"/>
      <c r="DK38" s="625"/>
      <c r="DL38" s="632">
        <v>742008</v>
      </c>
      <c r="DM38" s="624"/>
      <c r="DN38" s="624"/>
      <c r="DO38" s="624"/>
      <c r="DP38" s="624"/>
      <c r="DQ38" s="624"/>
      <c r="DR38" s="624"/>
      <c r="DS38" s="624"/>
      <c r="DT38" s="624"/>
      <c r="DU38" s="624"/>
      <c r="DV38" s="625"/>
      <c r="DW38" s="628">
        <v>13.3</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4250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6148684</v>
      </c>
      <c r="CS39" s="644"/>
      <c r="CT39" s="644"/>
      <c r="CU39" s="644"/>
      <c r="CV39" s="644"/>
      <c r="CW39" s="644"/>
      <c r="CX39" s="644"/>
      <c r="CY39" s="645"/>
      <c r="CZ39" s="628">
        <v>33</v>
      </c>
      <c r="DA39" s="656"/>
      <c r="DB39" s="656"/>
      <c r="DC39" s="658"/>
      <c r="DD39" s="632">
        <v>32991</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35812</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9655</v>
      </c>
      <c r="CS40" s="624"/>
      <c r="CT40" s="624"/>
      <c r="CU40" s="624"/>
      <c r="CV40" s="624"/>
      <c r="CW40" s="624"/>
      <c r="CX40" s="624"/>
      <c r="CY40" s="625"/>
      <c r="CZ40" s="628">
        <v>0.1</v>
      </c>
      <c r="DA40" s="656"/>
      <c r="DB40" s="656"/>
      <c r="DC40" s="658"/>
      <c r="DD40" s="632">
        <v>9655</v>
      </c>
      <c r="DE40" s="624"/>
      <c r="DF40" s="624"/>
      <c r="DG40" s="624"/>
      <c r="DH40" s="624"/>
      <c r="DI40" s="624"/>
      <c r="DJ40" s="624"/>
      <c r="DK40" s="625"/>
      <c r="DL40" s="632">
        <v>9655</v>
      </c>
      <c r="DM40" s="624"/>
      <c r="DN40" s="624"/>
      <c r="DO40" s="624"/>
      <c r="DP40" s="624"/>
      <c r="DQ40" s="624"/>
      <c r="DR40" s="624"/>
      <c r="DS40" s="624"/>
      <c r="DT40" s="624"/>
      <c r="DU40" s="624"/>
      <c r="DV40" s="625"/>
      <c r="DW40" s="628">
        <v>0.2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18923598</v>
      </c>
      <c r="S41" s="696"/>
      <c r="T41" s="696"/>
      <c r="U41" s="696"/>
      <c r="V41" s="696"/>
      <c r="W41" s="696"/>
      <c r="X41" s="696"/>
      <c r="Y41" s="700"/>
      <c r="Z41" s="701">
        <v>100</v>
      </c>
      <c r="AA41" s="701"/>
      <c r="AB41" s="701"/>
      <c r="AC41" s="701"/>
      <c r="AD41" s="702">
        <v>5558958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195741</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759245</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413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1355786</v>
      </c>
      <c r="CS42" s="644"/>
      <c r="CT42" s="644"/>
      <c r="CU42" s="644"/>
      <c r="CV42" s="644"/>
      <c r="CW42" s="644"/>
      <c r="CX42" s="644"/>
      <c r="CY42" s="645"/>
      <c r="CZ42" s="628">
        <v>7.3</v>
      </c>
      <c r="DA42" s="656"/>
      <c r="DB42" s="656"/>
      <c r="DC42" s="658"/>
      <c r="DD42" s="632">
        <v>288494</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70342</v>
      </c>
      <c r="CS43" s="644"/>
      <c r="CT43" s="644"/>
      <c r="CU43" s="644"/>
      <c r="CV43" s="644"/>
      <c r="CW43" s="644"/>
      <c r="CX43" s="644"/>
      <c r="CY43" s="645"/>
      <c r="CZ43" s="628">
        <v>0.4</v>
      </c>
      <c r="DA43" s="656"/>
      <c r="DB43" s="656"/>
      <c r="DC43" s="658"/>
      <c r="DD43" s="632">
        <v>70342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1302093</v>
      </c>
      <c r="CS44" s="624"/>
      <c r="CT44" s="624"/>
      <c r="CU44" s="624"/>
      <c r="CV44" s="624"/>
      <c r="CW44" s="624"/>
      <c r="CX44" s="624"/>
      <c r="CY44" s="625"/>
      <c r="CZ44" s="628">
        <v>7</v>
      </c>
      <c r="DA44" s="629"/>
      <c r="DB44" s="629"/>
      <c r="DC44" s="635"/>
      <c r="DD44" s="632">
        <v>270331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130185</v>
      </c>
      <c r="CS45" s="644"/>
      <c r="CT45" s="644"/>
      <c r="CU45" s="644"/>
      <c r="CV45" s="644"/>
      <c r="CW45" s="644"/>
      <c r="CX45" s="644"/>
      <c r="CY45" s="645"/>
      <c r="CZ45" s="628">
        <v>0.7</v>
      </c>
      <c r="DA45" s="656"/>
      <c r="DB45" s="656"/>
      <c r="DC45" s="658"/>
      <c r="DD45" s="632">
        <v>25489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1151810</v>
      </c>
      <c r="CS46" s="624"/>
      <c r="CT46" s="624"/>
      <c r="CU46" s="624"/>
      <c r="CV46" s="624"/>
      <c r="CW46" s="624"/>
      <c r="CX46" s="624"/>
      <c r="CY46" s="625"/>
      <c r="CZ46" s="628">
        <v>6.2</v>
      </c>
      <c r="DA46" s="629"/>
      <c r="DB46" s="629"/>
      <c r="DC46" s="635"/>
      <c r="DD46" s="632">
        <v>235345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53693</v>
      </c>
      <c r="CS47" s="644"/>
      <c r="CT47" s="644"/>
      <c r="CU47" s="644"/>
      <c r="CV47" s="644"/>
      <c r="CW47" s="644"/>
      <c r="CX47" s="644"/>
      <c r="CY47" s="645"/>
      <c r="CZ47" s="628">
        <v>0.3</v>
      </c>
      <c r="DA47" s="656"/>
      <c r="DB47" s="656"/>
      <c r="DC47" s="658"/>
      <c r="DD47" s="632">
        <v>18163</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18613058</v>
      </c>
      <c r="CS49" s="682"/>
      <c r="CT49" s="682"/>
      <c r="CU49" s="682"/>
      <c r="CV49" s="682"/>
      <c r="CW49" s="682"/>
      <c r="CX49" s="682"/>
      <c r="CY49" s="711"/>
      <c r="CZ49" s="703">
        <v>100</v>
      </c>
      <c r="DA49" s="712"/>
      <c r="DB49" s="712"/>
      <c r="DC49" s="713"/>
      <c r="DD49" s="714">
        <v>6694814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ZVqOIItQOIX+BMuEs5xkNgi1qV8xnH/fw4PgQDavPtHz5NgS769khlmnAj25ZU9QdR51A6eDb65i7TMVTGF9A==" saltValue="rg3GaJLOa+vrZSt5qemM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election sqref="A1:XFD104857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18934</v>
      </c>
      <c r="R7" s="753"/>
      <c r="S7" s="753"/>
      <c r="T7" s="753"/>
      <c r="U7" s="753"/>
      <c r="V7" s="753">
        <v>18624</v>
      </c>
      <c r="W7" s="753"/>
      <c r="X7" s="753"/>
      <c r="Y7" s="753"/>
      <c r="Z7" s="753"/>
      <c r="AA7" s="753">
        <v>310</v>
      </c>
      <c r="AB7" s="753"/>
      <c r="AC7" s="753"/>
      <c r="AD7" s="753"/>
      <c r="AE7" s="754"/>
      <c r="AF7" s="755">
        <v>44</v>
      </c>
      <c r="AG7" s="756"/>
      <c r="AH7" s="756"/>
      <c r="AI7" s="756"/>
      <c r="AJ7" s="757"/>
      <c r="AK7" s="758">
        <v>4923</v>
      </c>
      <c r="AL7" s="759"/>
      <c r="AM7" s="759"/>
      <c r="AN7" s="759"/>
      <c r="AO7" s="759"/>
      <c r="AP7" s="759">
        <v>7840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18934</v>
      </c>
      <c r="R23" s="793"/>
      <c r="S23" s="793"/>
      <c r="T23" s="793"/>
      <c r="U23" s="793"/>
      <c r="V23" s="793">
        <v>18624</v>
      </c>
      <c r="W23" s="793"/>
      <c r="X23" s="793"/>
      <c r="Y23" s="793"/>
      <c r="Z23" s="793"/>
      <c r="AA23" s="793">
        <v>310</v>
      </c>
      <c r="AB23" s="793"/>
      <c r="AC23" s="793"/>
      <c r="AD23" s="793"/>
      <c r="AE23" s="794"/>
      <c r="AF23" s="795">
        <v>44</v>
      </c>
      <c r="AG23" s="793"/>
      <c r="AH23" s="793"/>
      <c r="AI23" s="793"/>
      <c r="AJ23" s="796"/>
      <c r="AK23" s="797"/>
      <c r="AL23" s="798"/>
      <c r="AM23" s="798"/>
      <c r="AN23" s="798"/>
      <c r="AO23" s="798"/>
      <c r="AP23" s="793">
        <v>7840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2557</v>
      </c>
      <c r="R28" s="823"/>
      <c r="S28" s="823"/>
      <c r="T28" s="823"/>
      <c r="U28" s="823"/>
      <c r="V28" s="823">
        <v>2530</v>
      </c>
      <c r="W28" s="823"/>
      <c r="X28" s="823"/>
      <c r="Y28" s="823"/>
      <c r="Z28" s="823"/>
      <c r="AA28" s="823">
        <v>26</v>
      </c>
      <c r="AB28" s="823"/>
      <c r="AC28" s="823"/>
      <c r="AD28" s="823"/>
      <c r="AE28" s="824"/>
      <c r="AF28" s="825">
        <v>26</v>
      </c>
      <c r="AG28" s="823"/>
      <c r="AH28" s="823"/>
      <c r="AI28" s="823"/>
      <c r="AJ28" s="826"/>
      <c r="AK28" s="827">
        <v>246</v>
      </c>
      <c r="AL28" s="828"/>
      <c r="AM28" s="828"/>
      <c r="AN28" s="828"/>
      <c r="AO28" s="828"/>
      <c r="AP28" s="828">
        <v>5</v>
      </c>
      <c r="AQ28" s="828"/>
      <c r="AR28" s="828"/>
      <c r="AS28" s="828"/>
      <c r="AT28" s="828"/>
      <c r="AU28" s="828">
        <v>0</v>
      </c>
      <c r="AV28" s="828"/>
      <c r="AW28" s="828"/>
      <c r="AX28" s="828"/>
      <c r="AY28" s="828"/>
      <c r="AZ28" s="829">
        <v>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2472</v>
      </c>
      <c r="R29" s="784"/>
      <c r="S29" s="784"/>
      <c r="T29" s="784"/>
      <c r="U29" s="784"/>
      <c r="V29" s="784">
        <v>2448</v>
      </c>
      <c r="W29" s="784"/>
      <c r="X29" s="784"/>
      <c r="Y29" s="784"/>
      <c r="Z29" s="784"/>
      <c r="AA29" s="784">
        <v>24</v>
      </c>
      <c r="AB29" s="784"/>
      <c r="AC29" s="784"/>
      <c r="AD29" s="784"/>
      <c r="AE29" s="785"/>
      <c r="AF29" s="786">
        <v>24</v>
      </c>
      <c r="AG29" s="787"/>
      <c r="AH29" s="787"/>
      <c r="AI29" s="787"/>
      <c r="AJ29" s="788"/>
      <c r="AK29" s="834">
        <v>455</v>
      </c>
      <c r="AL29" s="830"/>
      <c r="AM29" s="830"/>
      <c r="AN29" s="830"/>
      <c r="AO29" s="830"/>
      <c r="AP29" s="830">
        <v>0</v>
      </c>
      <c r="AQ29" s="830"/>
      <c r="AR29" s="830"/>
      <c r="AS29" s="830"/>
      <c r="AT29" s="830"/>
      <c r="AU29" s="830">
        <v>0</v>
      </c>
      <c r="AV29" s="830"/>
      <c r="AW29" s="830"/>
      <c r="AX29" s="830"/>
      <c r="AY29" s="830"/>
      <c r="AZ29" s="831">
        <v>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333</v>
      </c>
      <c r="R30" s="784"/>
      <c r="S30" s="784"/>
      <c r="T30" s="784"/>
      <c r="U30" s="784"/>
      <c r="V30" s="784">
        <v>321</v>
      </c>
      <c r="W30" s="784"/>
      <c r="X30" s="784"/>
      <c r="Y30" s="784"/>
      <c r="Z30" s="784"/>
      <c r="AA30" s="784">
        <v>11</v>
      </c>
      <c r="AB30" s="784"/>
      <c r="AC30" s="784"/>
      <c r="AD30" s="784"/>
      <c r="AE30" s="785"/>
      <c r="AF30" s="786">
        <v>11</v>
      </c>
      <c r="AG30" s="787"/>
      <c r="AH30" s="787"/>
      <c r="AI30" s="787"/>
      <c r="AJ30" s="788"/>
      <c r="AK30" s="834">
        <v>81</v>
      </c>
      <c r="AL30" s="830"/>
      <c r="AM30" s="830"/>
      <c r="AN30" s="830"/>
      <c r="AO30" s="830"/>
      <c r="AP30" s="830">
        <v>0</v>
      </c>
      <c r="AQ30" s="830"/>
      <c r="AR30" s="830"/>
      <c r="AS30" s="830"/>
      <c r="AT30" s="830"/>
      <c r="AU30" s="830">
        <v>0</v>
      </c>
      <c r="AV30" s="830"/>
      <c r="AW30" s="830"/>
      <c r="AX30" s="830"/>
      <c r="AY30" s="830"/>
      <c r="AZ30" s="831">
        <v>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704</v>
      </c>
      <c r="R31" s="784"/>
      <c r="S31" s="784"/>
      <c r="T31" s="784"/>
      <c r="U31" s="784"/>
      <c r="V31" s="784">
        <v>748</v>
      </c>
      <c r="W31" s="784"/>
      <c r="X31" s="784"/>
      <c r="Y31" s="784"/>
      <c r="Z31" s="784"/>
      <c r="AA31" s="784">
        <v>-43</v>
      </c>
      <c r="AB31" s="784"/>
      <c r="AC31" s="784"/>
      <c r="AD31" s="784"/>
      <c r="AE31" s="785"/>
      <c r="AF31" s="786">
        <v>819</v>
      </c>
      <c r="AG31" s="787"/>
      <c r="AH31" s="787"/>
      <c r="AI31" s="787"/>
      <c r="AJ31" s="788"/>
      <c r="AK31" s="834">
        <v>27</v>
      </c>
      <c r="AL31" s="830"/>
      <c r="AM31" s="830"/>
      <c r="AN31" s="830"/>
      <c r="AO31" s="830"/>
      <c r="AP31" s="830">
        <v>1788</v>
      </c>
      <c r="AQ31" s="830"/>
      <c r="AR31" s="830"/>
      <c r="AS31" s="830"/>
      <c r="AT31" s="830"/>
      <c r="AU31" s="830">
        <v>231</v>
      </c>
      <c r="AV31" s="830"/>
      <c r="AW31" s="830"/>
      <c r="AX31" s="830"/>
      <c r="AY31" s="830"/>
      <c r="AZ31" s="831">
        <v>0</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880</v>
      </c>
      <c r="AG63" s="844"/>
      <c r="AH63" s="844"/>
      <c r="AI63" s="844"/>
      <c r="AJ63" s="845"/>
      <c r="AK63" s="846"/>
      <c r="AL63" s="841"/>
      <c r="AM63" s="841"/>
      <c r="AN63" s="841"/>
      <c r="AO63" s="841"/>
      <c r="AP63" s="844">
        <v>1793</v>
      </c>
      <c r="AQ63" s="844"/>
      <c r="AR63" s="844"/>
      <c r="AS63" s="844"/>
      <c r="AT63" s="844"/>
      <c r="AU63" s="844">
        <v>231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542</v>
      </c>
      <c r="C68" s="870"/>
      <c r="D68" s="870"/>
      <c r="E68" s="870"/>
      <c r="F68" s="870"/>
      <c r="G68" s="870"/>
      <c r="H68" s="870"/>
      <c r="I68" s="870"/>
      <c r="J68" s="870"/>
      <c r="K68" s="870"/>
      <c r="L68" s="870"/>
      <c r="M68" s="870"/>
      <c r="N68" s="870"/>
      <c r="O68" s="870"/>
      <c r="P68" s="871"/>
      <c r="Q68" s="872">
        <v>22493</v>
      </c>
      <c r="R68" s="866"/>
      <c r="S68" s="866"/>
      <c r="T68" s="866"/>
      <c r="U68" s="866"/>
      <c r="V68" s="866">
        <v>18905</v>
      </c>
      <c r="W68" s="866"/>
      <c r="X68" s="866"/>
      <c r="Y68" s="866"/>
      <c r="Z68" s="866"/>
      <c r="AA68" s="866">
        <v>3589</v>
      </c>
      <c r="AB68" s="866"/>
      <c r="AC68" s="866"/>
      <c r="AD68" s="866"/>
      <c r="AE68" s="866"/>
      <c r="AF68" s="866">
        <v>3589</v>
      </c>
      <c r="AG68" s="866"/>
      <c r="AH68" s="866"/>
      <c r="AI68" s="866"/>
      <c r="AJ68" s="866"/>
      <c r="AK68" s="866">
        <v>216</v>
      </c>
      <c r="AL68" s="866"/>
      <c r="AM68" s="866"/>
      <c r="AN68" s="866"/>
      <c r="AO68" s="866"/>
      <c r="AP68" s="866" t="s">
        <v>485</v>
      </c>
      <c r="AQ68" s="866"/>
      <c r="AR68" s="866"/>
      <c r="AS68" s="866"/>
      <c r="AT68" s="866"/>
      <c r="AU68" s="866" t="s">
        <v>485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543</v>
      </c>
      <c r="C69" s="874"/>
      <c r="D69" s="874"/>
      <c r="E69" s="874"/>
      <c r="F69" s="874"/>
      <c r="G69" s="874"/>
      <c r="H69" s="874"/>
      <c r="I69" s="874"/>
      <c r="J69" s="874"/>
      <c r="K69" s="874"/>
      <c r="L69" s="874"/>
      <c r="M69" s="874"/>
      <c r="N69" s="874"/>
      <c r="O69" s="874"/>
      <c r="P69" s="875"/>
      <c r="Q69" s="876">
        <v>187</v>
      </c>
      <c r="R69" s="830"/>
      <c r="S69" s="830"/>
      <c r="T69" s="830"/>
      <c r="U69" s="830"/>
      <c r="V69" s="830">
        <v>162</v>
      </c>
      <c r="W69" s="830"/>
      <c r="X69" s="830"/>
      <c r="Y69" s="830"/>
      <c r="Z69" s="830"/>
      <c r="AA69" s="830">
        <v>26</v>
      </c>
      <c r="AB69" s="830"/>
      <c r="AC69" s="830"/>
      <c r="AD69" s="830"/>
      <c r="AE69" s="830"/>
      <c r="AF69" s="830">
        <v>26</v>
      </c>
      <c r="AG69" s="830"/>
      <c r="AH69" s="830"/>
      <c r="AI69" s="830"/>
      <c r="AJ69" s="830"/>
      <c r="AK69" s="830" t="s">
        <v>555</v>
      </c>
      <c r="AL69" s="830"/>
      <c r="AM69" s="830"/>
      <c r="AN69" s="830"/>
      <c r="AO69" s="830"/>
      <c r="AP69" s="830" t="s">
        <v>485</v>
      </c>
      <c r="AQ69" s="830"/>
      <c r="AR69" s="830"/>
      <c r="AS69" s="830"/>
      <c r="AT69" s="830"/>
      <c r="AU69" s="830" t="s">
        <v>485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544</v>
      </c>
      <c r="C70" s="874"/>
      <c r="D70" s="874"/>
      <c r="E70" s="874"/>
      <c r="F70" s="874"/>
      <c r="G70" s="874"/>
      <c r="H70" s="874"/>
      <c r="I70" s="874"/>
      <c r="J70" s="874"/>
      <c r="K70" s="874"/>
      <c r="L70" s="874"/>
      <c r="M70" s="874"/>
      <c r="N70" s="874"/>
      <c r="O70" s="874"/>
      <c r="P70" s="875"/>
      <c r="Q70" s="876">
        <v>104</v>
      </c>
      <c r="R70" s="830"/>
      <c r="S70" s="830"/>
      <c r="T70" s="830"/>
      <c r="U70" s="830"/>
      <c r="V70" s="830">
        <v>94</v>
      </c>
      <c r="W70" s="830"/>
      <c r="X70" s="830"/>
      <c r="Y70" s="830"/>
      <c r="Z70" s="830"/>
      <c r="AA70" s="830">
        <v>10</v>
      </c>
      <c r="AB70" s="830"/>
      <c r="AC70" s="830"/>
      <c r="AD70" s="830"/>
      <c r="AE70" s="830"/>
      <c r="AF70" s="830">
        <v>10</v>
      </c>
      <c r="AG70" s="830"/>
      <c r="AH70" s="830"/>
      <c r="AI70" s="830"/>
      <c r="AJ70" s="830"/>
      <c r="AK70" s="830">
        <v>1</v>
      </c>
      <c r="AL70" s="830"/>
      <c r="AM70" s="830"/>
      <c r="AN70" s="830"/>
      <c r="AO70" s="830"/>
      <c r="AP70" s="830" t="s">
        <v>485</v>
      </c>
      <c r="AQ70" s="830"/>
      <c r="AR70" s="830"/>
      <c r="AS70" s="830"/>
      <c r="AT70" s="830"/>
      <c r="AU70" s="830" t="s">
        <v>485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545</v>
      </c>
      <c r="C71" s="874"/>
      <c r="D71" s="874"/>
      <c r="E71" s="874"/>
      <c r="F71" s="874"/>
      <c r="G71" s="874"/>
      <c r="H71" s="874"/>
      <c r="I71" s="874"/>
      <c r="J71" s="874"/>
      <c r="K71" s="874"/>
      <c r="L71" s="874"/>
      <c r="M71" s="874"/>
      <c r="N71" s="874"/>
      <c r="O71" s="874"/>
      <c r="P71" s="875"/>
      <c r="Q71" s="876">
        <v>100</v>
      </c>
      <c r="R71" s="830"/>
      <c r="S71" s="830"/>
      <c r="T71" s="830"/>
      <c r="U71" s="830"/>
      <c r="V71" s="830">
        <v>62</v>
      </c>
      <c r="W71" s="830"/>
      <c r="X71" s="830"/>
      <c r="Y71" s="830"/>
      <c r="Z71" s="830"/>
      <c r="AA71" s="830">
        <v>37</v>
      </c>
      <c r="AB71" s="830"/>
      <c r="AC71" s="830"/>
      <c r="AD71" s="830"/>
      <c r="AE71" s="830"/>
      <c r="AF71" s="830">
        <v>37</v>
      </c>
      <c r="AG71" s="830"/>
      <c r="AH71" s="830"/>
      <c r="AI71" s="830"/>
      <c r="AJ71" s="830"/>
      <c r="AK71" s="830" t="s">
        <v>555</v>
      </c>
      <c r="AL71" s="830"/>
      <c r="AM71" s="830"/>
      <c r="AN71" s="830"/>
      <c r="AO71" s="830"/>
      <c r="AP71" s="830" t="s">
        <v>485</v>
      </c>
      <c r="AQ71" s="830"/>
      <c r="AR71" s="830"/>
      <c r="AS71" s="830"/>
      <c r="AT71" s="830"/>
      <c r="AU71" s="830" t="s">
        <v>485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546</v>
      </c>
      <c r="C72" s="874"/>
      <c r="D72" s="874"/>
      <c r="E72" s="874"/>
      <c r="F72" s="874"/>
      <c r="G72" s="874"/>
      <c r="H72" s="874"/>
      <c r="I72" s="874"/>
      <c r="J72" s="874"/>
      <c r="K72" s="874"/>
      <c r="L72" s="874"/>
      <c r="M72" s="874"/>
      <c r="N72" s="874"/>
      <c r="O72" s="874"/>
      <c r="P72" s="875"/>
      <c r="Q72" s="876">
        <v>2922</v>
      </c>
      <c r="R72" s="830"/>
      <c r="S72" s="830"/>
      <c r="T72" s="830"/>
      <c r="U72" s="830"/>
      <c r="V72" s="830">
        <v>2446</v>
      </c>
      <c r="W72" s="830"/>
      <c r="X72" s="830"/>
      <c r="Y72" s="830"/>
      <c r="Z72" s="830"/>
      <c r="AA72" s="830">
        <v>476</v>
      </c>
      <c r="AB72" s="830"/>
      <c r="AC72" s="830"/>
      <c r="AD72" s="830"/>
      <c r="AE72" s="830"/>
      <c r="AF72" s="830">
        <v>476</v>
      </c>
      <c r="AG72" s="830"/>
      <c r="AH72" s="830"/>
      <c r="AI72" s="830"/>
      <c r="AJ72" s="830"/>
      <c r="AK72" s="830">
        <v>58</v>
      </c>
      <c r="AL72" s="830"/>
      <c r="AM72" s="830"/>
      <c r="AN72" s="830"/>
      <c r="AO72" s="830"/>
      <c r="AP72" s="830" t="s">
        <v>485</v>
      </c>
      <c r="AQ72" s="830"/>
      <c r="AR72" s="830"/>
      <c r="AS72" s="830"/>
      <c r="AT72" s="830"/>
      <c r="AU72" s="830" t="s">
        <v>485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547</v>
      </c>
      <c r="C73" s="874"/>
      <c r="D73" s="874"/>
      <c r="E73" s="874"/>
      <c r="F73" s="874"/>
      <c r="G73" s="874"/>
      <c r="H73" s="874"/>
      <c r="I73" s="874"/>
      <c r="J73" s="874"/>
      <c r="K73" s="874"/>
      <c r="L73" s="874"/>
      <c r="M73" s="874"/>
      <c r="N73" s="874"/>
      <c r="O73" s="874"/>
      <c r="P73" s="875"/>
      <c r="Q73" s="876">
        <v>758421</v>
      </c>
      <c r="R73" s="830"/>
      <c r="S73" s="830"/>
      <c r="T73" s="830"/>
      <c r="U73" s="830"/>
      <c r="V73" s="830">
        <v>750353</v>
      </c>
      <c r="W73" s="830"/>
      <c r="X73" s="830"/>
      <c r="Y73" s="830"/>
      <c r="Z73" s="830"/>
      <c r="AA73" s="830">
        <v>8067</v>
      </c>
      <c r="AB73" s="830"/>
      <c r="AC73" s="830"/>
      <c r="AD73" s="830"/>
      <c r="AE73" s="830"/>
      <c r="AF73" s="830">
        <v>8067</v>
      </c>
      <c r="AG73" s="830"/>
      <c r="AH73" s="830"/>
      <c r="AI73" s="830"/>
      <c r="AJ73" s="830"/>
      <c r="AK73" s="830">
        <v>4245</v>
      </c>
      <c r="AL73" s="830"/>
      <c r="AM73" s="830"/>
      <c r="AN73" s="830"/>
      <c r="AO73" s="830"/>
      <c r="AP73" s="830" t="s">
        <v>485</v>
      </c>
      <c r="AQ73" s="830"/>
      <c r="AR73" s="830"/>
      <c r="AS73" s="830"/>
      <c r="AT73" s="830"/>
      <c r="AU73" s="830" t="s">
        <v>485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548</v>
      </c>
      <c r="C74" s="874"/>
      <c r="D74" s="874"/>
      <c r="E74" s="874"/>
      <c r="F74" s="874"/>
      <c r="G74" s="874"/>
      <c r="H74" s="874"/>
      <c r="I74" s="874"/>
      <c r="J74" s="874"/>
      <c r="K74" s="874"/>
      <c r="L74" s="874"/>
      <c r="M74" s="874"/>
      <c r="N74" s="874"/>
      <c r="O74" s="874"/>
      <c r="P74" s="875"/>
      <c r="Q74" s="876">
        <v>2084</v>
      </c>
      <c r="R74" s="830"/>
      <c r="S74" s="830"/>
      <c r="T74" s="830"/>
      <c r="U74" s="830"/>
      <c r="V74" s="830">
        <v>2019</v>
      </c>
      <c r="W74" s="830"/>
      <c r="X74" s="830"/>
      <c r="Y74" s="830"/>
      <c r="Z74" s="830"/>
      <c r="AA74" s="830">
        <v>66</v>
      </c>
      <c r="AB74" s="830"/>
      <c r="AC74" s="830"/>
      <c r="AD74" s="830"/>
      <c r="AE74" s="830"/>
      <c r="AF74" s="830">
        <v>52</v>
      </c>
      <c r="AG74" s="830"/>
      <c r="AH74" s="830"/>
      <c r="AI74" s="830"/>
      <c r="AJ74" s="830"/>
      <c r="AK74" s="830" t="s">
        <v>485</v>
      </c>
      <c r="AL74" s="830"/>
      <c r="AM74" s="830"/>
      <c r="AN74" s="830"/>
      <c r="AO74" s="830"/>
      <c r="AP74" s="830">
        <v>206</v>
      </c>
      <c r="AQ74" s="830"/>
      <c r="AR74" s="830"/>
      <c r="AS74" s="830"/>
      <c r="AT74" s="830"/>
      <c r="AU74" s="830">
        <v>49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549</v>
      </c>
      <c r="C75" s="874"/>
      <c r="D75" s="874"/>
      <c r="E75" s="874"/>
      <c r="F75" s="874"/>
      <c r="G75" s="874"/>
      <c r="H75" s="874"/>
      <c r="I75" s="874"/>
      <c r="J75" s="874"/>
      <c r="K75" s="874"/>
      <c r="L75" s="874"/>
      <c r="M75" s="874"/>
      <c r="N75" s="874"/>
      <c r="O75" s="874"/>
      <c r="P75" s="875"/>
      <c r="Q75" s="877">
        <v>3799</v>
      </c>
      <c r="R75" s="878"/>
      <c r="S75" s="878"/>
      <c r="T75" s="878"/>
      <c r="U75" s="834"/>
      <c r="V75" s="879">
        <v>3815</v>
      </c>
      <c r="W75" s="878"/>
      <c r="X75" s="878"/>
      <c r="Y75" s="878"/>
      <c r="Z75" s="834"/>
      <c r="AA75" s="879">
        <v>-16</v>
      </c>
      <c r="AB75" s="878"/>
      <c r="AC75" s="878"/>
      <c r="AD75" s="878"/>
      <c r="AE75" s="834"/>
      <c r="AF75" s="879">
        <v>6461</v>
      </c>
      <c r="AG75" s="878"/>
      <c r="AH75" s="878"/>
      <c r="AI75" s="878"/>
      <c r="AJ75" s="834"/>
      <c r="AK75" s="879" t="s">
        <v>485</v>
      </c>
      <c r="AL75" s="878"/>
      <c r="AM75" s="878"/>
      <c r="AN75" s="878"/>
      <c r="AO75" s="834"/>
      <c r="AP75" s="879">
        <v>2310</v>
      </c>
      <c r="AQ75" s="878"/>
      <c r="AR75" s="878"/>
      <c r="AS75" s="878"/>
      <c r="AT75" s="834"/>
      <c r="AU75" s="879">
        <v>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18718</v>
      </c>
      <c r="AG88" s="844"/>
      <c r="AH88" s="844"/>
      <c r="AI88" s="844"/>
      <c r="AJ88" s="844"/>
      <c r="AK88" s="841"/>
      <c r="AL88" s="841"/>
      <c r="AM88" s="841"/>
      <c r="AN88" s="841"/>
      <c r="AO88" s="841"/>
      <c r="AP88" s="844">
        <v>2516</v>
      </c>
      <c r="AQ88" s="844"/>
      <c r="AR88" s="844"/>
      <c r="AS88" s="844"/>
      <c r="AT88" s="844"/>
      <c r="AU88" s="844">
        <v>49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15">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889897</v>
      </c>
      <c r="AB110" s="900"/>
      <c r="AC110" s="900"/>
      <c r="AD110" s="900"/>
      <c r="AE110" s="901"/>
      <c r="AF110" s="902">
        <v>928731</v>
      </c>
      <c r="AG110" s="900"/>
      <c r="AH110" s="900"/>
      <c r="AI110" s="900"/>
      <c r="AJ110" s="901"/>
      <c r="AK110" s="902">
        <v>927989</v>
      </c>
      <c r="AL110" s="900"/>
      <c r="AM110" s="900"/>
      <c r="AN110" s="900"/>
      <c r="AO110" s="901"/>
      <c r="AP110" s="903">
        <v>18.899999999999999</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8524377</v>
      </c>
      <c r="BR110" s="931"/>
      <c r="BS110" s="931"/>
      <c r="BT110" s="931"/>
      <c r="BU110" s="931"/>
      <c r="BV110" s="931">
        <v>8191052</v>
      </c>
      <c r="BW110" s="931"/>
      <c r="BX110" s="931"/>
      <c r="BY110" s="931"/>
      <c r="BZ110" s="931"/>
      <c r="CA110" s="931">
        <v>7840325</v>
      </c>
      <c r="CB110" s="931"/>
      <c r="CC110" s="931"/>
      <c r="CD110" s="931"/>
      <c r="CE110" s="931"/>
      <c r="CF110" s="944">
        <v>159.6</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108912</v>
      </c>
      <c r="BR112" s="926"/>
      <c r="BS112" s="926"/>
      <c r="BT112" s="926"/>
      <c r="BU112" s="926"/>
      <c r="BV112" s="926">
        <v>212729</v>
      </c>
      <c r="BW112" s="926"/>
      <c r="BX112" s="926"/>
      <c r="BY112" s="926"/>
      <c r="BZ112" s="926"/>
      <c r="CA112" s="926">
        <v>230655</v>
      </c>
      <c r="CB112" s="926"/>
      <c r="CC112" s="926"/>
      <c r="CD112" s="926"/>
      <c r="CE112" s="926"/>
      <c r="CF112" s="920">
        <v>4.7</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5401</v>
      </c>
      <c r="AB113" s="938"/>
      <c r="AC113" s="938"/>
      <c r="AD113" s="938"/>
      <c r="AE113" s="939"/>
      <c r="AF113" s="940">
        <v>19298</v>
      </c>
      <c r="AG113" s="938"/>
      <c r="AH113" s="938"/>
      <c r="AI113" s="938"/>
      <c r="AJ113" s="939"/>
      <c r="AK113" s="940">
        <v>3228</v>
      </c>
      <c r="AL113" s="938"/>
      <c r="AM113" s="938"/>
      <c r="AN113" s="938"/>
      <c r="AO113" s="939"/>
      <c r="AP113" s="941">
        <v>0.1</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72333</v>
      </c>
      <c r="BR113" s="926"/>
      <c r="BS113" s="926"/>
      <c r="BT113" s="926"/>
      <c r="BU113" s="926"/>
      <c r="BV113" s="926">
        <v>52388</v>
      </c>
      <c r="BW113" s="926"/>
      <c r="BX113" s="926"/>
      <c r="BY113" s="926"/>
      <c r="BZ113" s="926"/>
      <c r="CA113" s="926">
        <v>49376</v>
      </c>
      <c r="CB113" s="926"/>
      <c r="CC113" s="926"/>
      <c r="CD113" s="926"/>
      <c r="CE113" s="926"/>
      <c r="CF113" s="920">
        <v>1</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25297</v>
      </c>
      <c r="AB114" s="959"/>
      <c r="AC114" s="959"/>
      <c r="AD114" s="959"/>
      <c r="AE114" s="960"/>
      <c r="AF114" s="961">
        <v>23829</v>
      </c>
      <c r="AG114" s="959"/>
      <c r="AH114" s="959"/>
      <c r="AI114" s="959"/>
      <c r="AJ114" s="960"/>
      <c r="AK114" s="961">
        <v>15986</v>
      </c>
      <c r="AL114" s="959"/>
      <c r="AM114" s="959"/>
      <c r="AN114" s="959"/>
      <c r="AO114" s="960"/>
      <c r="AP114" s="962">
        <v>0.3</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2863912</v>
      </c>
      <c r="BR114" s="926"/>
      <c r="BS114" s="926"/>
      <c r="BT114" s="926"/>
      <c r="BU114" s="926"/>
      <c r="BV114" s="926">
        <v>2825085</v>
      </c>
      <c r="BW114" s="926"/>
      <c r="BX114" s="926"/>
      <c r="BY114" s="926"/>
      <c r="BZ114" s="926"/>
      <c r="CA114" s="926">
        <v>2711827</v>
      </c>
      <c r="CB114" s="926"/>
      <c r="CC114" s="926"/>
      <c r="CD114" s="926"/>
      <c r="CE114" s="926"/>
      <c r="CF114" s="920">
        <v>55.2</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920595</v>
      </c>
      <c r="AB117" s="979"/>
      <c r="AC117" s="979"/>
      <c r="AD117" s="979"/>
      <c r="AE117" s="980"/>
      <c r="AF117" s="981">
        <v>971858</v>
      </c>
      <c r="AG117" s="979"/>
      <c r="AH117" s="979"/>
      <c r="AI117" s="979"/>
      <c r="AJ117" s="980"/>
      <c r="AK117" s="981">
        <v>947203</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11569534</v>
      </c>
      <c r="BR119" s="1000"/>
      <c r="BS119" s="1000"/>
      <c r="BT119" s="1000"/>
      <c r="BU119" s="1000"/>
      <c r="BV119" s="1000">
        <v>11281254</v>
      </c>
      <c r="BW119" s="1000"/>
      <c r="BX119" s="1000"/>
      <c r="BY119" s="1000"/>
      <c r="BZ119" s="1000"/>
      <c r="CA119" s="1000">
        <v>10832183</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3257950</v>
      </c>
      <c r="BR120" s="931"/>
      <c r="BS120" s="931"/>
      <c r="BT120" s="931"/>
      <c r="BU120" s="931"/>
      <c r="BV120" s="931">
        <v>5062831</v>
      </c>
      <c r="BW120" s="931"/>
      <c r="BX120" s="931"/>
      <c r="BY120" s="931"/>
      <c r="BZ120" s="931"/>
      <c r="CA120" s="931">
        <v>6532387</v>
      </c>
      <c r="CB120" s="931"/>
      <c r="CC120" s="931"/>
      <c r="CD120" s="931"/>
      <c r="CE120" s="931"/>
      <c r="CF120" s="944">
        <v>133</v>
      </c>
      <c r="CG120" s="945"/>
      <c r="CH120" s="945"/>
      <c r="CI120" s="945"/>
      <c r="CJ120" s="945"/>
      <c r="CK120" s="1006" t="s">
        <v>443</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106267</v>
      </c>
      <c r="DH120" s="931"/>
      <c r="DI120" s="931"/>
      <c r="DJ120" s="931"/>
      <c r="DK120" s="931"/>
      <c r="DL120" s="931">
        <v>210713</v>
      </c>
      <c r="DM120" s="931"/>
      <c r="DN120" s="931"/>
      <c r="DO120" s="931"/>
      <c r="DP120" s="931"/>
      <c r="DQ120" s="931">
        <v>230655</v>
      </c>
      <c r="DR120" s="931"/>
      <c r="DS120" s="931"/>
      <c r="DT120" s="931"/>
      <c r="DU120" s="931"/>
      <c r="DV120" s="932">
        <v>4.7</v>
      </c>
      <c r="DW120" s="932"/>
      <c r="DX120" s="932"/>
      <c r="DY120" s="932"/>
      <c r="DZ120" s="933"/>
    </row>
    <row r="121" spans="1:130" s="230" customFormat="1" ht="26.25" customHeight="1" x14ac:dyDescent="0.15">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21985</v>
      </c>
      <c r="BR121" s="926"/>
      <c r="BS121" s="926"/>
      <c r="BT121" s="926"/>
      <c r="BU121" s="926"/>
      <c r="BV121" s="926">
        <v>11591</v>
      </c>
      <c r="BW121" s="926"/>
      <c r="BX121" s="926"/>
      <c r="BY121" s="926"/>
      <c r="BZ121" s="926"/>
      <c r="CA121" s="926">
        <v>5385</v>
      </c>
      <c r="CB121" s="926"/>
      <c r="CC121" s="926"/>
      <c r="CD121" s="926"/>
      <c r="CE121" s="926"/>
      <c r="CF121" s="920">
        <v>0.1</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6307651</v>
      </c>
      <c r="BR122" s="1000"/>
      <c r="BS122" s="1000"/>
      <c r="BT122" s="1000"/>
      <c r="BU122" s="1000"/>
      <c r="BV122" s="1000">
        <v>6027422</v>
      </c>
      <c r="BW122" s="1000"/>
      <c r="BX122" s="1000"/>
      <c r="BY122" s="1000"/>
      <c r="BZ122" s="1000"/>
      <c r="CA122" s="1000">
        <v>5771492</v>
      </c>
      <c r="CB122" s="1000"/>
      <c r="CC122" s="1000"/>
      <c r="CD122" s="1000"/>
      <c r="CE122" s="1000"/>
      <c r="CF122" s="1017">
        <v>117.5</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9587586</v>
      </c>
      <c r="BR123" s="1064"/>
      <c r="BS123" s="1064"/>
      <c r="BT123" s="1064"/>
      <c r="BU123" s="1064"/>
      <c r="BV123" s="1064">
        <v>11101844</v>
      </c>
      <c r="BW123" s="1064"/>
      <c r="BX123" s="1064"/>
      <c r="BY123" s="1064"/>
      <c r="BZ123" s="1064"/>
      <c r="CA123" s="1064">
        <v>12309264</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v>2645</v>
      </c>
      <c r="DH123" s="959"/>
      <c r="DI123" s="959"/>
      <c r="DJ123" s="959"/>
      <c r="DK123" s="960"/>
      <c r="DL123" s="961">
        <v>2016</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39</v>
      </c>
      <c r="BR124" s="1027"/>
      <c r="BS124" s="1027"/>
      <c r="BT124" s="1027"/>
      <c r="BU124" s="1027"/>
      <c r="BV124" s="1027">
        <v>3.6</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v>10873</v>
      </c>
      <c r="AB128" s="1046"/>
      <c r="AC128" s="1046"/>
      <c r="AD128" s="1046"/>
      <c r="AE128" s="1047"/>
      <c r="AF128" s="1048">
        <v>7436</v>
      </c>
      <c r="AG128" s="1046"/>
      <c r="AH128" s="1046"/>
      <c r="AI128" s="1046"/>
      <c r="AJ128" s="1047"/>
      <c r="AK128" s="1048">
        <v>5665</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122</v>
      </c>
      <c r="BG128" s="1053"/>
      <c r="BH128" s="1053"/>
      <c r="BI128" s="1053"/>
      <c r="BJ128" s="1053"/>
      <c r="BK128" s="1053"/>
      <c r="BL128" s="1054"/>
      <c r="BM128" s="1052">
        <v>14.72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5663170</v>
      </c>
      <c r="AB129" s="959"/>
      <c r="AC129" s="959"/>
      <c r="AD129" s="959"/>
      <c r="AE129" s="960"/>
      <c r="AF129" s="961">
        <v>5505836</v>
      </c>
      <c r="AG129" s="959"/>
      <c r="AH129" s="959"/>
      <c r="AI129" s="959"/>
      <c r="AJ129" s="960"/>
      <c r="AK129" s="961">
        <v>5466249</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19.72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583945</v>
      </c>
      <c r="AB130" s="959"/>
      <c r="AC130" s="959"/>
      <c r="AD130" s="959"/>
      <c r="AE130" s="960"/>
      <c r="AF130" s="961">
        <v>615045</v>
      </c>
      <c r="AG130" s="959"/>
      <c r="AH130" s="959"/>
      <c r="AI130" s="959"/>
      <c r="AJ130" s="960"/>
      <c r="AK130" s="961">
        <v>553501</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7.1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5079225</v>
      </c>
      <c r="AB131" s="986"/>
      <c r="AC131" s="986"/>
      <c r="AD131" s="986"/>
      <c r="AE131" s="987"/>
      <c r="AF131" s="985">
        <v>4890791</v>
      </c>
      <c r="AG131" s="986"/>
      <c r="AH131" s="986"/>
      <c r="AI131" s="986"/>
      <c r="AJ131" s="987"/>
      <c r="AK131" s="985">
        <v>4912748</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6.4139115709999999</v>
      </c>
      <c r="AB132" s="1097"/>
      <c r="AC132" s="1097"/>
      <c r="AD132" s="1097"/>
      <c r="AE132" s="1098"/>
      <c r="AF132" s="1099">
        <v>7.1435701920000003</v>
      </c>
      <c r="AG132" s="1097"/>
      <c r="AH132" s="1097"/>
      <c r="AI132" s="1097"/>
      <c r="AJ132" s="1098"/>
      <c r="AK132" s="1099">
        <v>7.8985683959999999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7</v>
      </c>
      <c r="AB133" s="1080"/>
      <c r="AC133" s="1080"/>
      <c r="AD133" s="1080"/>
      <c r="AE133" s="1081"/>
      <c r="AF133" s="1079">
        <v>6.8</v>
      </c>
      <c r="AG133" s="1080"/>
      <c r="AH133" s="1080"/>
      <c r="AI133" s="1080"/>
      <c r="AJ133" s="1081"/>
      <c r="AK133" s="1079">
        <v>7.1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ZqlZIOJ+SCm10NSYRmrhmSWoH5G+j41gANkF0TtZieFrbjHYciLhjcgi3K/ZEFmaArJdGz5r9/muSSnvvB1QQ==" saltValue="Uq8PhfoZmNXkwGhDG2TtQ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sqref="A1:XFD104857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q7PVubu2ZDX8sMB8ySUP8c94NOweTKS3xuNk3y6CjW07fwYDfjP464zCqzvJyk0KPZaWwMiEbdTg+dHDvUTFA==" saltValue="e8s6V+vejQy4bRBzwNiL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04857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bTHl0fg3s4FdwiJPmmnqVmstahdT/l8V7xDa9HPX/Tp5THc2G92Tohgap8+hjZ1V56oF0KXOndU1SdvTBehaw==" saltValue="YMrc/Cu/gYrNIpx2a954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sqref="A1:XFD104857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1975730</v>
      </c>
      <c r="AP9" s="281">
        <v>126140</v>
      </c>
      <c r="AQ9" s="282">
        <v>90724</v>
      </c>
      <c r="AR9" s="283">
        <v>39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347534</v>
      </c>
      <c r="AP10" s="284">
        <v>22188</v>
      </c>
      <c r="AQ10" s="285">
        <v>11342</v>
      </c>
      <c r="AR10" s="286">
        <v>95.6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v>25000</v>
      </c>
      <c r="AP11" s="284">
        <v>1596</v>
      </c>
      <c r="AQ11" s="285">
        <v>1033</v>
      </c>
      <c r="AR11" s="286">
        <v>54.5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484</v>
      </c>
      <c r="AL12" s="1117"/>
      <c r="AM12" s="1117"/>
      <c r="AN12" s="1118"/>
      <c r="AO12" s="284" t="s">
        <v>485</v>
      </c>
      <c r="AP12" s="284" t="s">
        <v>485</v>
      </c>
      <c r="AQ12" s="285">
        <v>16</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122864</v>
      </c>
      <c r="AP13" s="284">
        <v>7844</v>
      </c>
      <c r="AQ13" s="285">
        <v>3647</v>
      </c>
      <c r="AR13" s="286">
        <v>115.1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70342</v>
      </c>
      <c r="AP14" s="284">
        <v>4491</v>
      </c>
      <c r="AQ14" s="285">
        <v>1693</v>
      </c>
      <c r="AR14" s="286">
        <v>165.3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-198968</v>
      </c>
      <c r="AP15" s="284">
        <v>-12703</v>
      </c>
      <c r="AQ15" s="285">
        <v>-4922</v>
      </c>
      <c r="AR15" s="286">
        <v>158.1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2342502</v>
      </c>
      <c r="AP16" s="284">
        <v>149556</v>
      </c>
      <c r="AQ16" s="285">
        <v>103533</v>
      </c>
      <c r="AR16" s="286">
        <v>44.5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14.05</v>
      </c>
      <c r="AP21" s="298">
        <v>9.17</v>
      </c>
      <c r="AQ21" s="299">
        <v>4.88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100.2</v>
      </c>
      <c r="AP22" s="303">
        <v>97.2</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927989</v>
      </c>
      <c r="AP32" s="312">
        <v>59247</v>
      </c>
      <c r="AQ32" s="313">
        <v>59793</v>
      </c>
      <c r="AR32" s="314">
        <v>-0.9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3228</v>
      </c>
      <c r="AP35" s="312">
        <v>206</v>
      </c>
      <c r="AQ35" s="313">
        <v>14599</v>
      </c>
      <c r="AR35" s="314">
        <v>-98.6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15986</v>
      </c>
      <c r="AP36" s="312">
        <v>1021</v>
      </c>
      <c r="AQ36" s="313">
        <v>2530</v>
      </c>
      <c r="AR36" s="314">
        <v>-59.6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t="s">
        <v>485</v>
      </c>
      <c r="AP37" s="312" t="s">
        <v>485</v>
      </c>
      <c r="AQ37" s="313">
        <v>188</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485</v>
      </c>
      <c r="AP38" s="315" t="s">
        <v>485</v>
      </c>
      <c r="AQ38" s="316">
        <v>2</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-5665</v>
      </c>
      <c r="AP39" s="312">
        <v>-362</v>
      </c>
      <c r="AQ39" s="313">
        <v>-4866</v>
      </c>
      <c r="AR39" s="314">
        <v>-92.6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-553501</v>
      </c>
      <c r="AP40" s="312">
        <v>-35338</v>
      </c>
      <c r="AQ40" s="313">
        <v>-49341</v>
      </c>
      <c r="AR40" s="314">
        <v>-28.4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388037</v>
      </c>
      <c r="AP41" s="312">
        <v>24774</v>
      </c>
      <c r="AQ41" s="313">
        <v>22906</v>
      </c>
      <c r="AR41" s="314">
        <v>8.1999999999999993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1363936</v>
      </c>
      <c r="AN51" s="334">
        <v>79197</v>
      </c>
      <c r="AO51" s="335">
        <v>64.099999999999994</v>
      </c>
      <c r="AP51" s="336">
        <v>94081</v>
      </c>
      <c r="AQ51" s="337">
        <v>10.5</v>
      </c>
      <c r="AR51" s="338">
        <v>53.6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377534</v>
      </c>
      <c r="AN52" s="342">
        <v>21922</v>
      </c>
      <c r="AO52" s="343">
        <v>31.5</v>
      </c>
      <c r="AP52" s="344">
        <v>48949</v>
      </c>
      <c r="AQ52" s="345">
        <v>11.5</v>
      </c>
      <c r="AR52" s="346">
        <v>20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889389</v>
      </c>
      <c r="AN53" s="334">
        <v>52886</v>
      </c>
      <c r="AO53" s="335">
        <v>-33.200000000000003</v>
      </c>
      <c r="AP53" s="336">
        <v>92632</v>
      </c>
      <c r="AQ53" s="337">
        <v>-1.5</v>
      </c>
      <c r="AR53" s="338">
        <v>-31.7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657515</v>
      </c>
      <c r="AN54" s="342">
        <v>39098</v>
      </c>
      <c r="AO54" s="343">
        <v>78.400000000000006</v>
      </c>
      <c r="AP54" s="344">
        <v>47978</v>
      </c>
      <c r="AQ54" s="345">
        <v>-2</v>
      </c>
      <c r="AR54" s="346">
        <v>80.400000000000006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1190055</v>
      </c>
      <c r="AN55" s="334">
        <v>72626</v>
      </c>
      <c r="AO55" s="335">
        <v>37.299999999999997</v>
      </c>
      <c r="AP55" s="336">
        <v>71279</v>
      </c>
      <c r="AQ55" s="337">
        <v>-23.1</v>
      </c>
      <c r="AR55" s="338">
        <v>60.4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746984</v>
      </c>
      <c r="AN56" s="342">
        <v>45587</v>
      </c>
      <c r="AO56" s="343">
        <v>16.600000000000001</v>
      </c>
      <c r="AP56" s="344">
        <v>36731</v>
      </c>
      <c r="AQ56" s="345">
        <v>-23.4</v>
      </c>
      <c r="AR56" s="346">
        <v>40</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1288084</v>
      </c>
      <c r="AN57" s="334">
        <v>80020</v>
      </c>
      <c r="AO57" s="335">
        <v>10.199999999999999</v>
      </c>
      <c r="AP57" s="336">
        <v>74994</v>
      </c>
      <c r="AQ57" s="337">
        <v>5.2</v>
      </c>
      <c r="AR57" s="338">
        <v>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938929</v>
      </c>
      <c r="AN58" s="342">
        <v>58329</v>
      </c>
      <c r="AO58" s="343">
        <v>28</v>
      </c>
      <c r="AP58" s="344">
        <v>36188</v>
      </c>
      <c r="AQ58" s="345">
        <v>-1.5</v>
      </c>
      <c r="AR58" s="346">
        <v>29.5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1302093</v>
      </c>
      <c r="AN59" s="334">
        <v>83132</v>
      </c>
      <c r="AO59" s="335">
        <v>3.9</v>
      </c>
      <c r="AP59" s="336">
        <v>71849</v>
      </c>
      <c r="AQ59" s="337">
        <v>-4.2</v>
      </c>
      <c r="AR59" s="338">
        <v>8.1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1151810</v>
      </c>
      <c r="AN60" s="342">
        <v>73537</v>
      </c>
      <c r="AO60" s="343">
        <v>26.1</v>
      </c>
      <c r="AP60" s="344">
        <v>36144</v>
      </c>
      <c r="AQ60" s="345">
        <v>-0.1</v>
      </c>
      <c r="AR60" s="346">
        <v>26.2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1206711</v>
      </c>
      <c r="AN61" s="349">
        <v>73572</v>
      </c>
      <c r="AO61" s="350">
        <v>16.5</v>
      </c>
      <c r="AP61" s="351">
        <v>80967</v>
      </c>
      <c r="AQ61" s="352">
        <v>-2.6</v>
      </c>
      <c r="AR61" s="338">
        <v>19.100000000000001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774554</v>
      </c>
      <c r="AN62" s="342">
        <v>47695</v>
      </c>
      <c r="AO62" s="343">
        <v>36.1</v>
      </c>
      <c r="AP62" s="344">
        <v>41198</v>
      </c>
      <c r="AQ62" s="345">
        <v>-3.1</v>
      </c>
      <c r="AR62" s="346">
        <v>39.200000000000003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kFqpq0PDgJoYPVCDKsh2WeSzExVGYviy3JBPfHJr7dGe0vty/Zor2PIpLcFMQfaGQXo3xWcXMtL0s6bXBaBXA==" saltValue="U66SvoAPVCMZu+BtoZI6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sqref="A1:XFD104857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0" spans="125:125" ht="13.5" hidden="1" customHeight="1" x14ac:dyDescent="0.15"/>
    <row r="121" spans="125:125" ht="13.5" hidden="1" customHeight="1" x14ac:dyDescent="0.15">
      <c r="DU121" s="259"/>
    </row>
  </sheetData>
  <sheetProtection algorithmName="SHA-512" hashValue="bHsRcEUBj+4qF+vYD+LjTPO7sMHr8WKwkg7I8ko9MvMrSIgL5N181FXa5XqtCF1bl6XoBdM/A6nDB6rzghbMCQ==" saltValue="sQgOrn4/woULMFKUhHKI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sqref="A1:XFD104857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lwg2jeYD5Sf1hcPsc5tej0qUIdQVwLTMJjUGDe8cJAUIQfYvv7fQoMnWGZC2sRJFMTKAuydwTNupbvFXdaFkAg==" saltValue="aBflepdhQ1qKsSnGJIPe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XFD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13.2</v>
      </c>
      <c r="G47" s="12">
        <v>14.65</v>
      </c>
      <c r="H47" s="12">
        <v>17.54</v>
      </c>
      <c r="I47" s="12">
        <v>17.149999999999999</v>
      </c>
      <c r="J47" s="13">
        <v>14</v>
      </c>
    </row>
    <row r="48" spans="2:10" ht="57.75" customHeight="1" x14ac:dyDescent="0.15">
      <c r="B48" s="14"/>
      <c r="C48" s="1141" t="s">
        <v>4</v>
      </c>
      <c r="D48" s="1141"/>
      <c r="E48" s="1142"/>
      <c r="F48" s="15">
        <v>6.07</v>
      </c>
      <c r="G48" s="16">
        <v>7.67</v>
      </c>
      <c r="H48" s="16">
        <v>6.86</v>
      </c>
      <c r="I48" s="16">
        <v>8.76</v>
      </c>
      <c r="J48" s="17">
        <v>0.82</v>
      </c>
    </row>
    <row r="49" spans="2:10" ht="57.75" customHeight="1" thickBot="1" x14ac:dyDescent="0.2">
      <c r="B49" s="18"/>
      <c r="C49" s="1143" t="s">
        <v>5</v>
      </c>
      <c r="D49" s="1143"/>
      <c r="E49" s="1144"/>
      <c r="F49" s="19" t="s">
        <v>528</v>
      </c>
      <c r="G49" s="20">
        <v>4.01</v>
      </c>
      <c r="H49" s="20">
        <v>5.51</v>
      </c>
      <c r="I49" s="20">
        <v>0.81</v>
      </c>
      <c r="J49" s="21" t="s">
        <v>529</v>
      </c>
    </row>
    <row r="50" spans="2:10" x14ac:dyDescent="0.15"/>
  </sheetData>
  <sheetProtection algorithmName="SHA-512" hashValue="h/Yxn3LbBvQfoGrGQpYDpXHMhn2l+MmmQyhypFO8uqKQ6eeZrk6Qe/ft+D3VfJzPDI8bVd5c8/43fBWD7cxfyg==" saltValue="JmmZjxeIntFVNlSR2e91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04857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530</v>
      </c>
      <c r="D34" s="1151"/>
      <c r="E34" s="1152"/>
      <c r="F34" s="32">
        <v>13.77</v>
      </c>
      <c r="G34" s="33">
        <v>12.55</v>
      </c>
      <c r="H34" s="33">
        <v>12.25</v>
      </c>
      <c r="I34" s="33">
        <v>14.35</v>
      </c>
      <c r="J34" s="34">
        <v>14.97</v>
      </c>
      <c r="K34" s="22"/>
      <c r="L34" s="22"/>
      <c r="M34" s="22"/>
      <c r="N34" s="22"/>
      <c r="O34" s="22"/>
      <c r="P34" s="22"/>
    </row>
    <row r="35" spans="1:16" ht="39" customHeight="1" x14ac:dyDescent="0.15">
      <c r="A35" s="22"/>
      <c r="B35" s="35"/>
      <c r="C35" s="1145" t="s">
        <v>531</v>
      </c>
      <c r="D35" s="1146"/>
      <c r="E35" s="1147"/>
      <c r="F35" s="36">
        <v>6.06</v>
      </c>
      <c r="G35" s="37">
        <v>7.66</v>
      </c>
      <c r="H35" s="37">
        <v>6.85</v>
      </c>
      <c r="I35" s="37">
        <v>8.76</v>
      </c>
      <c r="J35" s="38">
        <v>0.8</v>
      </c>
      <c r="K35" s="22"/>
      <c r="L35" s="22"/>
      <c r="M35" s="22"/>
      <c r="N35" s="22"/>
      <c r="O35" s="22"/>
      <c r="P35" s="22"/>
    </row>
    <row r="36" spans="1:16" ht="39" customHeight="1" x14ac:dyDescent="0.15">
      <c r="A36" s="22"/>
      <c r="B36" s="35"/>
      <c r="C36" s="1145" t="s">
        <v>532</v>
      </c>
      <c r="D36" s="1146"/>
      <c r="E36" s="1147"/>
      <c r="F36" s="36">
        <v>1.33</v>
      </c>
      <c r="G36" s="37">
        <v>2.14</v>
      </c>
      <c r="H36" s="37">
        <v>2.2999999999999998</v>
      </c>
      <c r="I36" s="37">
        <v>0.9</v>
      </c>
      <c r="J36" s="38">
        <v>0.48</v>
      </c>
      <c r="K36" s="22"/>
      <c r="L36" s="22"/>
      <c r="M36" s="22"/>
      <c r="N36" s="22"/>
      <c r="O36" s="22"/>
      <c r="P36" s="22"/>
    </row>
    <row r="37" spans="1:16" ht="39" customHeight="1" x14ac:dyDescent="0.15">
      <c r="A37" s="22"/>
      <c r="B37" s="35"/>
      <c r="C37" s="1145" t="s">
        <v>533</v>
      </c>
      <c r="D37" s="1146"/>
      <c r="E37" s="1147"/>
      <c r="F37" s="36">
        <v>1.66</v>
      </c>
      <c r="G37" s="37">
        <v>1.88</v>
      </c>
      <c r="H37" s="37">
        <v>1.1100000000000001</v>
      </c>
      <c r="I37" s="37">
        <v>0.74</v>
      </c>
      <c r="J37" s="38">
        <v>0.43</v>
      </c>
      <c r="K37" s="22"/>
      <c r="L37" s="22"/>
      <c r="M37" s="22"/>
      <c r="N37" s="22"/>
      <c r="O37" s="22"/>
      <c r="P37" s="22"/>
    </row>
    <row r="38" spans="1:16" ht="39" customHeight="1" x14ac:dyDescent="0.15">
      <c r="A38" s="22"/>
      <c r="B38" s="35"/>
      <c r="C38" s="1145" t="s">
        <v>534</v>
      </c>
      <c r="D38" s="1146"/>
      <c r="E38" s="1147"/>
      <c r="F38" s="36">
        <v>0.01</v>
      </c>
      <c r="G38" s="37">
        <v>0.04</v>
      </c>
      <c r="H38" s="37">
        <v>0.02</v>
      </c>
      <c r="I38" s="37">
        <v>0.12</v>
      </c>
      <c r="J38" s="38">
        <v>0.2</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535</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536</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6bs7yFazhrY3zakX530ch6psKWLsbxFtIDe63DVRSTKc694Jqf7OiOXpxPqxNiQkSEQBzRrESdyEhJzRKpXxA==" saltValue="necF6T02z1OKoDG5eljB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sqref="A1:XFD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891</v>
      </c>
      <c r="L45" s="60">
        <v>886</v>
      </c>
      <c r="M45" s="60">
        <v>890</v>
      </c>
      <c r="N45" s="60">
        <v>929</v>
      </c>
      <c r="O45" s="61">
        <v>928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1</v>
      </c>
      <c r="L48" s="64">
        <v>1</v>
      </c>
      <c r="M48" s="64">
        <v>5</v>
      </c>
      <c r="N48" s="64">
        <v>19</v>
      </c>
      <c r="O48" s="65">
        <v>3</v>
      </c>
      <c r="P48" s="48"/>
      <c r="Q48" s="48"/>
      <c r="R48" s="48"/>
      <c r="S48" s="48"/>
      <c r="T48" s="48"/>
      <c r="U48" s="48"/>
    </row>
    <row r="49" spans="1:21" ht="30.75" customHeight="1" x14ac:dyDescent="0.15">
      <c r="A49" s="48"/>
      <c r="B49" s="1155"/>
      <c r="C49" s="1156"/>
      <c r="D49" s="62"/>
      <c r="E49" s="1161" t="s">
        <v>14</v>
      </c>
      <c r="F49" s="1161"/>
      <c r="G49" s="1161"/>
      <c r="H49" s="1161"/>
      <c r="I49" s="1161"/>
      <c r="J49" s="1162"/>
      <c r="K49" s="63">
        <v>32</v>
      </c>
      <c r="L49" s="64">
        <v>31</v>
      </c>
      <c r="M49" s="64">
        <v>25</v>
      </c>
      <c r="N49" s="64">
        <v>24</v>
      </c>
      <c r="O49" s="65">
        <v>16</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485</v>
      </c>
      <c r="L50" s="64" t="s">
        <v>485</v>
      </c>
      <c r="M50" s="64" t="s">
        <v>485</v>
      </c>
      <c r="N50" s="64" t="s">
        <v>485</v>
      </c>
      <c r="O50" s="65" t="s">
        <v>485</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583</v>
      </c>
      <c r="L52" s="64">
        <v>586</v>
      </c>
      <c r="M52" s="64">
        <v>595</v>
      </c>
      <c r="N52" s="64">
        <v>622</v>
      </c>
      <c r="O52" s="65">
        <v>560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341</v>
      </c>
      <c r="L53" s="69">
        <v>332</v>
      </c>
      <c r="M53" s="69">
        <v>325</v>
      </c>
      <c r="N53" s="69">
        <v>350</v>
      </c>
      <c r="O53" s="70">
        <v>387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555</v>
      </c>
      <c r="L58" s="84" t="s">
        <v>555</v>
      </c>
      <c r="M58" s="84" t="s">
        <v>555</v>
      </c>
      <c r="N58" s="84" t="s">
        <v>555</v>
      </c>
      <c r="O58" s="85" t="s">
        <v>555</v>
      </c>
    </row>
    <row r="59" spans="1:21" ht="31.5" customHeight="1" x14ac:dyDescent="0.15">
      <c r="B59" s="1171"/>
      <c r="C59" s="1172"/>
      <c r="D59" s="1178" t="s">
        <v>26</v>
      </c>
      <c r="E59" s="1179"/>
      <c r="F59" s="1179"/>
      <c r="G59" s="1179"/>
      <c r="H59" s="1179"/>
      <c r="I59" s="1179"/>
      <c r="J59" s="1180"/>
      <c r="K59" s="86" t="s">
        <v>555</v>
      </c>
      <c r="L59" s="87" t="s">
        <v>555</v>
      </c>
      <c r="M59" s="87" t="s">
        <v>555</v>
      </c>
      <c r="N59" s="87" t="s">
        <v>555</v>
      </c>
      <c r="O59" s="88" t="s">
        <v>555</v>
      </c>
    </row>
    <row r="60" spans="1:21" ht="31.5" customHeight="1" thickBot="1" x14ac:dyDescent="0.2">
      <c r="B60" s="1173"/>
      <c r="C60" s="1174"/>
      <c r="D60" s="1181" t="s">
        <v>27</v>
      </c>
      <c r="E60" s="1182"/>
      <c r="F60" s="1182"/>
      <c r="G60" s="1182"/>
      <c r="H60" s="1182"/>
      <c r="I60" s="1182"/>
      <c r="J60" s="1183"/>
      <c r="K60" s="89" t="s">
        <v>555</v>
      </c>
      <c r="L60" s="90" t="s">
        <v>555</v>
      </c>
      <c r="M60" s="90" t="s">
        <v>555</v>
      </c>
      <c r="N60" s="90" t="s">
        <v>555</v>
      </c>
      <c r="O60" s="91" t="s">
        <v>555</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pEwLaUVGXjHi5bd485dILXMpw4ohhTEPszdI2SG2rkCY+q1cOD8d0qJ9lCaPifUuQbAmt413auWUXcc2UU4Jw==" saltValue="PhIc4I081zRbzmqWXslYy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election sqref="A1:XFD104857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4" t="s">
        <v>30</v>
      </c>
      <c r="C41" s="1185"/>
      <c r="D41" s="105"/>
      <c r="E41" s="1190" t="s">
        <v>31</v>
      </c>
      <c r="F41" s="1190"/>
      <c r="G41" s="1190"/>
      <c r="H41" s="1191"/>
      <c r="I41" s="355">
        <v>8894</v>
      </c>
      <c r="J41" s="356">
        <v>8701</v>
      </c>
      <c r="K41" s="356">
        <v>8524</v>
      </c>
      <c r="L41" s="356">
        <v>8191</v>
      </c>
      <c r="M41" s="357">
        <v>7840</v>
      </c>
    </row>
    <row r="42" spans="2:13" ht="27.75" customHeight="1" x14ac:dyDescent="0.15">
      <c r="B42" s="1186"/>
      <c r="C42" s="1187"/>
      <c r="D42" s="106"/>
      <c r="E42" s="1192" t="s">
        <v>32</v>
      </c>
      <c r="F42" s="1192"/>
      <c r="G42" s="1192"/>
      <c r="H42" s="1193"/>
      <c r="I42" s="358" t="s">
        <v>485</v>
      </c>
      <c r="J42" s="359" t="s">
        <v>485</v>
      </c>
      <c r="K42" s="359" t="s">
        <v>485</v>
      </c>
      <c r="L42" s="359" t="s">
        <v>485</v>
      </c>
      <c r="M42" s="360" t="s">
        <v>485</v>
      </c>
    </row>
    <row r="43" spans="2:13" ht="27.75" customHeight="1" x14ac:dyDescent="0.15">
      <c r="B43" s="1186"/>
      <c r="C43" s="1187"/>
      <c r="D43" s="106"/>
      <c r="E43" s="1192" t="s">
        <v>33</v>
      </c>
      <c r="F43" s="1192"/>
      <c r="G43" s="1192"/>
      <c r="H43" s="1193"/>
      <c r="I43" s="358">
        <v>40</v>
      </c>
      <c r="J43" s="359">
        <v>28</v>
      </c>
      <c r="K43" s="359">
        <v>109</v>
      </c>
      <c r="L43" s="359">
        <v>213</v>
      </c>
      <c r="M43" s="360">
        <v>231</v>
      </c>
    </row>
    <row r="44" spans="2:13" ht="27.75" customHeight="1" x14ac:dyDescent="0.15">
      <c r="B44" s="1186"/>
      <c r="C44" s="1187"/>
      <c r="D44" s="106"/>
      <c r="E44" s="1192" t="s">
        <v>34</v>
      </c>
      <c r="F44" s="1192"/>
      <c r="G44" s="1192"/>
      <c r="H44" s="1193"/>
      <c r="I44" s="358">
        <v>94</v>
      </c>
      <c r="J44" s="359">
        <v>362</v>
      </c>
      <c r="K44" s="359">
        <v>72</v>
      </c>
      <c r="L44" s="359">
        <v>52</v>
      </c>
      <c r="M44" s="360">
        <v>49</v>
      </c>
    </row>
    <row r="45" spans="2:13" ht="27.75" customHeight="1" x14ac:dyDescent="0.15">
      <c r="B45" s="1186"/>
      <c r="C45" s="1187"/>
      <c r="D45" s="106"/>
      <c r="E45" s="1192" t="s">
        <v>35</v>
      </c>
      <c r="F45" s="1192"/>
      <c r="G45" s="1192"/>
      <c r="H45" s="1193"/>
      <c r="I45" s="358">
        <v>3023</v>
      </c>
      <c r="J45" s="359">
        <v>2939</v>
      </c>
      <c r="K45" s="359">
        <v>2864</v>
      </c>
      <c r="L45" s="359">
        <v>2825</v>
      </c>
      <c r="M45" s="360">
        <v>2712</v>
      </c>
    </row>
    <row r="46" spans="2:13" ht="27.75" customHeight="1" x14ac:dyDescent="0.15">
      <c r="B46" s="1186"/>
      <c r="C46" s="1187"/>
      <c r="D46" s="107"/>
      <c r="E46" s="1192" t="s">
        <v>36</v>
      </c>
      <c r="F46" s="1192"/>
      <c r="G46" s="1192"/>
      <c r="H46" s="1193"/>
      <c r="I46" s="358">
        <v>0</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2141</v>
      </c>
      <c r="J50" s="359">
        <v>2322</v>
      </c>
      <c r="K50" s="359">
        <v>3258</v>
      </c>
      <c r="L50" s="359">
        <v>5063</v>
      </c>
      <c r="M50" s="360">
        <v>6532</v>
      </c>
    </row>
    <row r="51" spans="2:13" ht="27.75" customHeight="1" x14ac:dyDescent="0.15">
      <c r="B51" s="1186"/>
      <c r="C51" s="1187"/>
      <c r="D51" s="106"/>
      <c r="E51" s="1192" t="s">
        <v>42</v>
      </c>
      <c r="F51" s="1192"/>
      <c r="G51" s="1192"/>
      <c r="H51" s="1193"/>
      <c r="I51" s="358">
        <v>47</v>
      </c>
      <c r="J51" s="359">
        <v>32</v>
      </c>
      <c r="K51" s="359">
        <v>22</v>
      </c>
      <c r="L51" s="359">
        <v>12</v>
      </c>
      <c r="M51" s="360">
        <v>5</v>
      </c>
    </row>
    <row r="52" spans="2:13" ht="27.75" customHeight="1" x14ac:dyDescent="0.15">
      <c r="B52" s="1188"/>
      <c r="C52" s="1189"/>
      <c r="D52" s="106"/>
      <c r="E52" s="1192" t="s">
        <v>43</v>
      </c>
      <c r="F52" s="1192"/>
      <c r="G52" s="1192"/>
      <c r="H52" s="1193"/>
      <c r="I52" s="358">
        <v>6324</v>
      </c>
      <c r="J52" s="359">
        <v>6375</v>
      </c>
      <c r="K52" s="359">
        <v>6308</v>
      </c>
      <c r="L52" s="359">
        <v>6027</v>
      </c>
      <c r="M52" s="360">
        <v>5771</v>
      </c>
    </row>
    <row r="53" spans="2:13" ht="27.75" customHeight="1" thickBot="1" x14ac:dyDescent="0.2">
      <c r="B53" s="1199" t="s">
        <v>19</v>
      </c>
      <c r="C53" s="1200"/>
      <c r="D53" s="110"/>
      <c r="E53" s="1201" t="s">
        <v>44</v>
      </c>
      <c r="F53" s="1201"/>
      <c r="G53" s="1201"/>
      <c r="H53" s="1202"/>
      <c r="I53" s="361">
        <v>3540</v>
      </c>
      <c r="J53" s="362">
        <v>3301</v>
      </c>
      <c r="K53" s="362">
        <v>1982</v>
      </c>
      <c r="L53" s="362">
        <v>179</v>
      </c>
      <c r="M53" s="363">
        <v>-1477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8Eqdr9s5FXQPuUeMqbsEIfo7xqIw/tP5tC9bQRMhrWF0bqr6ZzK0//f0phqV/VJb8K3STNtQTXfvv91I2KvrQ==" saltValue="VZkR48vnEdN8VHpHVrcd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B1" sqref="A1:XFD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993</v>
      </c>
      <c r="G55" s="122">
        <v>944</v>
      </c>
      <c r="H55" s="123">
        <v>765</v>
      </c>
    </row>
    <row r="56" spans="2:8" ht="52.5" customHeight="1" x14ac:dyDescent="0.15">
      <c r="B56" s="124"/>
      <c r="C56" s="1213" t="s">
        <v>47</v>
      </c>
      <c r="D56" s="1213"/>
      <c r="E56" s="1214"/>
      <c r="F56" s="125">
        <v>4</v>
      </c>
      <c r="G56" s="125">
        <v>4</v>
      </c>
      <c r="H56" s="126">
        <v>28</v>
      </c>
    </row>
    <row r="57" spans="2:8" ht="53.25" customHeight="1" x14ac:dyDescent="0.15">
      <c r="B57" s="124"/>
      <c r="C57" s="1215" t="s">
        <v>48</v>
      </c>
      <c r="D57" s="1215"/>
      <c r="E57" s="1216"/>
      <c r="F57" s="127">
        <v>1831</v>
      </c>
      <c r="G57" s="127">
        <v>3565</v>
      </c>
      <c r="H57" s="128">
        <v>5190</v>
      </c>
    </row>
    <row r="58" spans="2:8" ht="45.75" customHeight="1" x14ac:dyDescent="0.15">
      <c r="B58" s="129"/>
      <c r="C58" s="1203" t="s">
        <v>550</v>
      </c>
      <c r="D58" s="1204"/>
      <c r="E58" s="1205"/>
      <c r="F58" s="130">
        <v>1314</v>
      </c>
      <c r="G58" s="130">
        <v>3031</v>
      </c>
      <c r="H58" s="131">
        <v>3729</v>
      </c>
    </row>
    <row r="59" spans="2:8" ht="45.75" customHeight="1" x14ac:dyDescent="0.15">
      <c r="B59" s="129"/>
      <c r="C59" s="1203" t="s">
        <v>554</v>
      </c>
      <c r="D59" s="1204"/>
      <c r="E59" s="1205"/>
      <c r="F59" s="130">
        <v>0</v>
      </c>
      <c r="G59" s="130">
        <v>0</v>
      </c>
      <c r="H59" s="131">
        <v>796</v>
      </c>
    </row>
    <row r="60" spans="2:8" ht="45.75" customHeight="1" x14ac:dyDescent="0.15">
      <c r="B60" s="129"/>
      <c r="C60" s="1203" t="s">
        <v>551</v>
      </c>
      <c r="D60" s="1204"/>
      <c r="E60" s="1205"/>
      <c r="F60" s="130">
        <v>351</v>
      </c>
      <c r="G60" s="130">
        <v>337</v>
      </c>
      <c r="H60" s="131">
        <v>320</v>
      </c>
    </row>
    <row r="61" spans="2:8" ht="45.75" customHeight="1" x14ac:dyDescent="0.15">
      <c r="B61" s="129"/>
      <c r="C61" s="1203" t="s">
        <v>553</v>
      </c>
      <c r="D61" s="1204"/>
      <c r="E61" s="1205"/>
      <c r="F61" s="130">
        <v>0</v>
      </c>
      <c r="G61" s="130">
        <v>37</v>
      </c>
      <c r="H61" s="131">
        <v>126</v>
      </c>
    </row>
    <row r="62" spans="2:8" ht="45.75" customHeight="1" thickBot="1" x14ac:dyDescent="0.2">
      <c r="B62" s="132"/>
      <c r="C62" s="1206" t="s">
        <v>552</v>
      </c>
      <c r="D62" s="1207"/>
      <c r="E62" s="1208"/>
      <c r="F62" s="133">
        <v>64</v>
      </c>
      <c r="G62" s="133">
        <v>64</v>
      </c>
      <c r="H62" s="134">
        <v>64</v>
      </c>
    </row>
    <row r="63" spans="2:8" ht="52.5" customHeight="1" thickBot="1" x14ac:dyDescent="0.2">
      <c r="B63" s="135"/>
      <c r="C63" s="1209" t="s">
        <v>49</v>
      </c>
      <c r="D63" s="1209"/>
      <c r="E63" s="1210"/>
      <c r="F63" s="136">
        <v>2828</v>
      </c>
      <c r="G63" s="136">
        <v>4512</v>
      </c>
      <c r="H63" s="137">
        <v>5983</v>
      </c>
    </row>
    <row r="64" spans="2:8" x14ac:dyDescent="0.15"/>
  </sheetData>
  <sheetProtection algorithmName="SHA-512" hashValue="3kFBDdc0/ocNZENzxhKn0EOFkDvx6wM+LnGSdKb1Rjfo7Ag96Z+miFpNvj032WmFINoYU2iR5T6udZTHoOgLVA==" saltValue="HoudZAYb5+1Q/WETo2fa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79197</v>
      </c>
      <c r="E3" s="156"/>
      <c r="F3" s="157">
        <v>94081</v>
      </c>
      <c r="G3" s="158"/>
      <c r="H3" s="159"/>
    </row>
    <row r="4" spans="1:8" x14ac:dyDescent="0.15">
      <c r="A4" s="160"/>
      <c r="B4" s="161"/>
      <c r="C4" s="162"/>
      <c r="D4" s="163">
        <v>21922</v>
      </c>
      <c r="E4" s="164"/>
      <c r="F4" s="165">
        <v>48949</v>
      </c>
      <c r="G4" s="166"/>
      <c r="H4" s="167"/>
    </row>
    <row r="5" spans="1:8" x14ac:dyDescent="0.15">
      <c r="A5" s="148" t="s">
        <v>517</v>
      </c>
      <c r="B5" s="153"/>
      <c r="C5" s="154"/>
      <c r="D5" s="155">
        <v>52886</v>
      </c>
      <c r="E5" s="156"/>
      <c r="F5" s="157">
        <v>92632</v>
      </c>
      <c r="G5" s="158"/>
      <c r="H5" s="159"/>
    </row>
    <row r="6" spans="1:8" x14ac:dyDescent="0.15">
      <c r="A6" s="160"/>
      <c r="B6" s="161"/>
      <c r="C6" s="162"/>
      <c r="D6" s="163">
        <v>39098</v>
      </c>
      <c r="E6" s="164"/>
      <c r="F6" s="165">
        <v>47978</v>
      </c>
      <c r="G6" s="166"/>
      <c r="H6" s="167"/>
    </row>
    <row r="7" spans="1:8" x14ac:dyDescent="0.15">
      <c r="A7" s="148" t="s">
        <v>518</v>
      </c>
      <c r="B7" s="153"/>
      <c r="C7" s="154"/>
      <c r="D7" s="155">
        <v>72626</v>
      </c>
      <c r="E7" s="156"/>
      <c r="F7" s="157">
        <v>71279</v>
      </c>
      <c r="G7" s="158"/>
      <c r="H7" s="159"/>
    </row>
    <row r="8" spans="1:8" x14ac:dyDescent="0.15">
      <c r="A8" s="160"/>
      <c r="B8" s="161"/>
      <c r="C8" s="162"/>
      <c r="D8" s="163">
        <v>45587</v>
      </c>
      <c r="E8" s="164"/>
      <c r="F8" s="165">
        <v>36731</v>
      </c>
      <c r="G8" s="166"/>
      <c r="H8" s="167"/>
    </row>
    <row r="9" spans="1:8" x14ac:dyDescent="0.15">
      <c r="A9" s="148" t="s">
        <v>519</v>
      </c>
      <c r="B9" s="153"/>
      <c r="C9" s="154"/>
      <c r="D9" s="155">
        <v>80020</v>
      </c>
      <c r="E9" s="156"/>
      <c r="F9" s="157">
        <v>74994</v>
      </c>
      <c r="G9" s="158"/>
      <c r="H9" s="159"/>
    </row>
    <row r="10" spans="1:8" x14ac:dyDescent="0.15">
      <c r="A10" s="160"/>
      <c r="B10" s="161"/>
      <c r="C10" s="162"/>
      <c r="D10" s="163">
        <v>58329</v>
      </c>
      <c r="E10" s="164"/>
      <c r="F10" s="165">
        <v>36188</v>
      </c>
      <c r="G10" s="166"/>
      <c r="H10" s="167"/>
    </row>
    <row r="11" spans="1:8" x14ac:dyDescent="0.15">
      <c r="A11" s="148" t="s">
        <v>520</v>
      </c>
      <c r="B11" s="153"/>
      <c r="C11" s="154"/>
      <c r="D11" s="155">
        <v>83132</v>
      </c>
      <c r="E11" s="156"/>
      <c r="F11" s="157">
        <v>71849</v>
      </c>
      <c r="G11" s="158"/>
      <c r="H11" s="159"/>
    </row>
    <row r="12" spans="1:8" x14ac:dyDescent="0.15">
      <c r="A12" s="160"/>
      <c r="B12" s="161"/>
      <c r="C12" s="168"/>
      <c r="D12" s="163">
        <v>73537</v>
      </c>
      <c r="E12" s="164"/>
      <c r="F12" s="165">
        <v>36144</v>
      </c>
      <c r="G12" s="166"/>
      <c r="H12" s="167"/>
    </row>
    <row r="13" spans="1:8" x14ac:dyDescent="0.15">
      <c r="A13" s="148"/>
      <c r="B13" s="153"/>
      <c r="C13" s="169"/>
      <c r="D13" s="170">
        <v>73572</v>
      </c>
      <c r="E13" s="171"/>
      <c r="F13" s="172">
        <v>80967</v>
      </c>
      <c r="G13" s="173"/>
      <c r="H13" s="159"/>
    </row>
    <row r="14" spans="1:8" x14ac:dyDescent="0.15">
      <c r="A14" s="160"/>
      <c r="B14" s="161"/>
      <c r="C14" s="162"/>
      <c r="D14" s="163">
        <v>47695</v>
      </c>
      <c r="E14" s="164"/>
      <c r="F14" s="165">
        <v>41198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6.07</v>
      </c>
      <c r="C19" s="174">
        <f>ROUND(VALUE(SUBSTITUTE(実質収支比率等に係る経年分析!G$48,"▲","-")),2)</f>
        <v>7.67</v>
      </c>
      <c r="D19" s="174">
        <f>ROUND(VALUE(SUBSTITUTE(実質収支比率等に係る経年分析!H$48,"▲","-")),2)</f>
        <v>6.86</v>
      </c>
      <c r="E19" s="174">
        <f>ROUND(VALUE(SUBSTITUTE(実質収支比率等に係る経年分析!I$48,"▲","-")),2)</f>
        <v>8.76</v>
      </c>
      <c r="F19" s="174">
        <f>ROUND(VALUE(SUBSTITUTE(実質収支比率等に係る経年分析!J$48,"▲","-")),2)</f>
        <v>0.82</v>
      </c>
    </row>
    <row r="20" spans="1:11" x14ac:dyDescent="0.15">
      <c r="A20" s="174" t="s">
        <v>53</v>
      </c>
      <c r="B20" s="174">
        <f>ROUND(VALUE(SUBSTITUTE(実質収支比率等に係る経年分析!F$47,"▲","-")),2)</f>
        <v>13.2</v>
      </c>
      <c r="C20" s="174">
        <f>ROUND(VALUE(SUBSTITUTE(実質収支比率等に係る経年分析!G$47,"▲","-")),2)</f>
        <v>14.65</v>
      </c>
      <c r="D20" s="174">
        <f>ROUND(VALUE(SUBSTITUTE(実質収支比率等に係る経年分析!H$47,"▲","-")),2)</f>
        <v>17.54</v>
      </c>
      <c r="E20" s="174">
        <f>ROUND(VALUE(SUBSTITUTE(実質収支比率等に係る経年分析!I$47,"▲","-")),2)</f>
        <v>17.149999999999999</v>
      </c>
      <c r="F20" s="174">
        <f>ROUND(VALUE(SUBSTITUTE(実質収支比率等に係る経年分析!J$47,"▲","-")),2)</f>
        <v>14</v>
      </c>
    </row>
    <row r="21" spans="1:11" x14ac:dyDescent="0.15">
      <c r="A21" s="174" t="s">
        <v>54</v>
      </c>
      <c r="B21" s="174">
        <f>IF(ISNUMBER(VALUE(SUBSTITUTE(実質収支比率等に係る経年分析!F$49,"▲","-"))),ROUND(VALUE(SUBSTITUTE(実質収支比率等に係る経年分析!F$49,"▲","-")),2),NA())</f>
        <v>-0.61</v>
      </c>
      <c r="C21" s="174">
        <f>IF(ISNUMBER(VALUE(SUBSTITUTE(実質収支比率等に係る経年分析!G$49,"▲","-"))),ROUND(VALUE(SUBSTITUTE(実質収支比率等に係る経年分析!G$49,"▲","-")),2),NA())</f>
        <v>4.01</v>
      </c>
      <c r="D21" s="174">
        <f>IF(ISNUMBER(VALUE(SUBSTITUTE(実質収支比率等に係る経年分析!H$49,"▲","-"))),ROUND(VALUE(SUBSTITUTE(実質収支比率等に係る経年分析!H$49,"▲","-")),2),NA())</f>
        <v>5.51</v>
      </c>
      <c r="E21" s="174">
        <f>IF(ISNUMBER(VALUE(SUBSTITUTE(実質収支比率等に係る経年分析!I$49,"▲","-"))),ROUND(VALUE(SUBSTITUTE(実質収支比率等に係る経年分析!I$49,"▲","-")),2),NA())</f>
        <v>0.81</v>
      </c>
      <c r="F21" s="174">
        <f>IF(ISNUMBER(VALUE(SUBSTITUTE(実質収支比率等に係る経年分析!J$49,"▲","-"))),ROUND(VALUE(SUBSTITUTE(実質収支比率等に係る経年分析!J$49,"▲","-")),2),NA())</f>
        <v>-15.76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1.1100000000000001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0.43</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2.2999999999999998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13.77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14.35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14.97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583</v>
      </c>
      <c r="E42" s="176"/>
      <c r="F42" s="176"/>
      <c r="G42" s="176">
        <f>'実質公債費比率（分子）の構造'!L$52</f>
        <v>586</v>
      </c>
      <c r="H42" s="176"/>
      <c r="I42" s="176"/>
      <c r="J42" s="176">
        <f>'実質公債費比率（分子）の構造'!M$52</f>
        <v>595</v>
      </c>
      <c r="K42" s="176"/>
      <c r="L42" s="176"/>
      <c r="M42" s="176">
        <f>'実質公債費比率（分子）の構造'!N$52</f>
        <v>622</v>
      </c>
      <c r="N42" s="176"/>
      <c r="O42" s="176"/>
      <c r="P42" s="176">
        <f>'実質公債費比率（分子）の構造'!O$52</f>
        <v>560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32</v>
      </c>
      <c r="C45" s="176"/>
      <c r="D45" s="176"/>
      <c r="E45" s="176">
        <f>'実質公債費比率（分子）の構造'!L$49</f>
        <v>31</v>
      </c>
      <c r="F45" s="176"/>
      <c r="G45" s="176"/>
      <c r="H45" s="176">
        <f>'実質公債費比率（分子）の構造'!M$49</f>
        <v>25</v>
      </c>
      <c r="I45" s="176"/>
      <c r="J45" s="176"/>
      <c r="K45" s="176">
        <f>'実質公債費比率（分子）の構造'!N$49</f>
        <v>24</v>
      </c>
      <c r="L45" s="176"/>
      <c r="M45" s="176"/>
      <c r="N45" s="176">
        <f>'実質公債費比率（分子）の構造'!O$49</f>
        <v>16</v>
      </c>
      <c r="O45" s="176"/>
      <c r="P45" s="176"/>
    </row>
    <row r="46" spans="1:16" x14ac:dyDescent="0.15">
      <c r="A46" s="176" t="s">
        <v>64</v>
      </c>
      <c r="B46" s="176">
        <f>'実質公債費比率（分子）の構造'!K$48</f>
        <v>1</v>
      </c>
      <c r="C46" s="176"/>
      <c r="D46" s="176"/>
      <c r="E46" s="176">
        <f>'実質公債費比率（分子）の構造'!L$48</f>
        <v>1</v>
      </c>
      <c r="F46" s="176"/>
      <c r="G46" s="176"/>
      <c r="H46" s="176">
        <f>'実質公債費比率（分子）の構造'!M$48</f>
        <v>5</v>
      </c>
      <c r="I46" s="176"/>
      <c r="J46" s="176"/>
      <c r="K46" s="176">
        <f>'実質公債費比率（分子）の構造'!N$48</f>
        <v>19</v>
      </c>
      <c r="L46" s="176"/>
      <c r="M46" s="176"/>
      <c r="N46" s="176">
        <f>'実質公債費比率（分子）の構造'!O$48</f>
        <v>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891</v>
      </c>
      <c r="C49" s="176"/>
      <c r="D49" s="176"/>
      <c r="E49" s="176">
        <f>'実質公債費比率（分子）の構造'!L$45</f>
        <v>886</v>
      </c>
      <c r="F49" s="176"/>
      <c r="G49" s="176"/>
      <c r="H49" s="176">
        <f>'実質公債費比率（分子）の構造'!M$45</f>
        <v>890</v>
      </c>
      <c r="I49" s="176"/>
      <c r="J49" s="176"/>
      <c r="K49" s="176">
        <f>'実質公債費比率（分子）の構造'!N$45</f>
        <v>929</v>
      </c>
      <c r="L49" s="176"/>
      <c r="M49" s="176"/>
      <c r="N49" s="176">
        <f>'実質公債費比率（分子）の構造'!O$45</f>
        <v>928</v>
      </c>
      <c r="O49" s="176"/>
      <c r="P49" s="176"/>
    </row>
    <row r="50" spans="1:16" x14ac:dyDescent="0.15">
      <c r="A50" s="176" t="s">
        <v>67</v>
      </c>
      <c r="B50" s="176" t="e">
        <f>NA()</f>
        <v>#N/A</v>
      </c>
      <c r="C50" s="176">
        <f>IF(ISNUMBER('実質公債費比率（分子）の構造'!K$53),'実質公債費比率（分子）の構造'!K$53,NA())</f>
        <v>341</v>
      </c>
      <c r="D50" s="176" t="e">
        <f>NA()</f>
        <v>#N/A</v>
      </c>
      <c r="E50" s="176" t="e">
        <f>NA()</f>
        <v>#N/A</v>
      </c>
      <c r="F50" s="176">
        <f>IF(ISNUMBER('実質公債費比率（分子）の構造'!L$53),'実質公債費比率（分子）の構造'!L$53,NA())</f>
        <v>332</v>
      </c>
      <c r="G50" s="176" t="e">
        <f>NA()</f>
        <v>#N/A</v>
      </c>
      <c r="H50" s="176" t="e">
        <f>NA()</f>
        <v>#N/A</v>
      </c>
      <c r="I50" s="176">
        <f>IF(ISNUMBER('実質公債費比率（分子）の構造'!M$53),'実質公債費比率（分子）の構造'!M$53,NA())</f>
        <v>325</v>
      </c>
      <c r="J50" s="176" t="e">
        <f>NA()</f>
        <v>#N/A</v>
      </c>
      <c r="K50" s="176" t="e">
        <f>NA()</f>
        <v>#N/A</v>
      </c>
      <c r="L50" s="176">
        <f>IF(ISNUMBER('実質公債費比率（分子）の構造'!N$53),'実質公債費比率（分子）の構造'!N$53,NA())</f>
        <v>350</v>
      </c>
      <c r="M50" s="176" t="e">
        <f>NA()</f>
        <v>#N/A</v>
      </c>
      <c r="N50" s="176" t="e">
        <f>NA()</f>
        <v>#N/A</v>
      </c>
      <c r="O50" s="176">
        <f>IF(ISNUMBER('実質公債費比率（分子）の構造'!O$53),'実質公債費比率（分子）の構造'!O$53,NA())</f>
        <v>387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6324</v>
      </c>
      <c r="E56" s="175"/>
      <c r="F56" s="175"/>
      <c r="G56" s="175">
        <f>'将来負担比率（分子）の構造'!J$52</f>
        <v>6375</v>
      </c>
      <c r="H56" s="175"/>
      <c r="I56" s="175"/>
      <c r="J56" s="175">
        <f>'将来負担比率（分子）の構造'!K$52</f>
        <v>6308</v>
      </c>
      <c r="K56" s="175"/>
      <c r="L56" s="175"/>
      <c r="M56" s="175">
        <f>'将来負担比率（分子）の構造'!L$52</f>
        <v>6027</v>
      </c>
      <c r="N56" s="175"/>
      <c r="O56" s="175"/>
      <c r="P56" s="175">
        <f>'将来負担比率（分子）の構造'!M$52</f>
        <v>5771</v>
      </c>
    </row>
    <row r="57" spans="1:16" x14ac:dyDescent="0.15">
      <c r="A57" s="175" t="s">
        <v>42</v>
      </c>
      <c r="B57" s="175"/>
      <c r="C57" s="175"/>
      <c r="D57" s="175">
        <f>'将来負担比率（分子）の構造'!I$51</f>
        <v>47</v>
      </c>
      <c r="E57" s="175"/>
      <c r="F57" s="175"/>
      <c r="G57" s="175">
        <f>'将来負担比率（分子）の構造'!J$51</f>
        <v>32</v>
      </c>
      <c r="H57" s="175"/>
      <c r="I57" s="175"/>
      <c r="J57" s="175">
        <f>'将来負担比率（分子）の構造'!K$51</f>
        <v>22</v>
      </c>
      <c r="K57" s="175"/>
      <c r="L57" s="175"/>
      <c r="M57" s="175">
        <f>'将来負担比率（分子）の構造'!L$51</f>
        <v>12</v>
      </c>
      <c r="N57" s="175"/>
      <c r="O57" s="175"/>
      <c r="P57" s="175">
        <f>'将来負担比率（分子）の構造'!M$51</f>
        <v>5</v>
      </c>
    </row>
    <row r="58" spans="1:16" x14ac:dyDescent="0.15">
      <c r="A58" s="175" t="s">
        <v>41</v>
      </c>
      <c r="B58" s="175"/>
      <c r="C58" s="175"/>
      <c r="D58" s="175">
        <f>'将来負担比率（分子）の構造'!I$50</f>
        <v>2141</v>
      </c>
      <c r="E58" s="175"/>
      <c r="F58" s="175"/>
      <c r="G58" s="175">
        <f>'将来負担比率（分子）の構造'!J$50</f>
        <v>2322</v>
      </c>
      <c r="H58" s="175"/>
      <c r="I58" s="175"/>
      <c r="J58" s="175">
        <f>'将来負担比率（分子）の構造'!K$50</f>
        <v>3258</v>
      </c>
      <c r="K58" s="175"/>
      <c r="L58" s="175"/>
      <c r="M58" s="175">
        <f>'将来負担比率（分子）の構造'!L$50</f>
        <v>5063</v>
      </c>
      <c r="N58" s="175"/>
      <c r="O58" s="175"/>
      <c r="P58" s="175">
        <f>'将来負担比率（分子）の構造'!M$50</f>
        <v>6532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0</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3023</v>
      </c>
      <c r="C62" s="175"/>
      <c r="D62" s="175"/>
      <c r="E62" s="175">
        <f>'将来負担比率（分子）の構造'!J$45</f>
        <v>2939</v>
      </c>
      <c r="F62" s="175"/>
      <c r="G62" s="175"/>
      <c r="H62" s="175">
        <f>'将来負担比率（分子）の構造'!K$45</f>
        <v>2864</v>
      </c>
      <c r="I62" s="175"/>
      <c r="J62" s="175"/>
      <c r="K62" s="175">
        <f>'将来負担比率（分子）の構造'!L$45</f>
        <v>2825</v>
      </c>
      <c r="L62" s="175"/>
      <c r="M62" s="175"/>
      <c r="N62" s="175">
        <f>'将来負担比率（分子）の構造'!M$45</f>
        <v>2712</v>
      </c>
      <c r="O62" s="175"/>
      <c r="P62" s="175"/>
    </row>
    <row r="63" spans="1:16" x14ac:dyDescent="0.15">
      <c r="A63" s="175" t="s">
        <v>34</v>
      </c>
      <c r="B63" s="175">
        <f>'将来負担比率（分子）の構造'!I$44</f>
        <v>94</v>
      </c>
      <c r="C63" s="175"/>
      <c r="D63" s="175"/>
      <c r="E63" s="175">
        <f>'将来負担比率（分子）の構造'!J$44</f>
        <v>362</v>
      </c>
      <c r="F63" s="175"/>
      <c r="G63" s="175"/>
      <c r="H63" s="175">
        <f>'将来負担比率（分子）の構造'!K$44</f>
        <v>72</v>
      </c>
      <c r="I63" s="175"/>
      <c r="J63" s="175"/>
      <c r="K63" s="175">
        <f>'将来負担比率（分子）の構造'!L$44</f>
        <v>52</v>
      </c>
      <c r="L63" s="175"/>
      <c r="M63" s="175"/>
      <c r="N63" s="175">
        <f>'将来負担比率（分子）の構造'!M$44</f>
        <v>49</v>
      </c>
      <c r="O63" s="175"/>
      <c r="P63" s="175"/>
    </row>
    <row r="64" spans="1:16" x14ac:dyDescent="0.15">
      <c r="A64" s="175" t="s">
        <v>33</v>
      </c>
      <c r="B64" s="175">
        <f>'将来負担比率（分子）の構造'!I$43</f>
        <v>40</v>
      </c>
      <c r="C64" s="175"/>
      <c r="D64" s="175"/>
      <c r="E64" s="175">
        <f>'将来負担比率（分子）の構造'!J$43</f>
        <v>28</v>
      </c>
      <c r="F64" s="175"/>
      <c r="G64" s="175"/>
      <c r="H64" s="175">
        <f>'将来負担比率（分子）の構造'!K$43</f>
        <v>109</v>
      </c>
      <c r="I64" s="175"/>
      <c r="J64" s="175"/>
      <c r="K64" s="175">
        <f>'将来負担比率（分子）の構造'!L$43</f>
        <v>213</v>
      </c>
      <c r="L64" s="175"/>
      <c r="M64" s="175"/>
      <c r="N64" s="175">
        <f>'将来負担比率（分子）の構造'!M$43</f>
        <v>231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8894</v>
      </c>
      <c r="C66" s="175"/>
      <c r="D66" s="175"/>
      <c r="E66" s="175">
        <f>'将来負担比率（分子）の構造'!J$41</f>
        <v>8701</v>
      </c>
      <c r="F66" s="175"/>
      <c r="G66" s="175"/>
      <c r="H66" s="175">
        <f>'将来負担比率（分子）の構造'!K$41</f>
        <v>8524</v>
      </c>
      <c r="I66" s="175"/>
      <c r="J66" s="175"/>
      <c r="K66" s="175">
        <f>'将来負担比率（分子）の構造'!L$41</f>
        <v>8191</v>
      </c>
      <c r="L66" s="175"/>
      <c r="M66" s="175"/>
      <c r="N66" s="175">
        <f>'将来負担比率（分子）の構造'!M$41</f>
        <v>7840</v>
      </c>
      <c r="O66" s="175"/>
      <c r="P66" s="175"/>
    </row>
    <row r="67" spans="1:16" x14ac:dyDescent="0.15">
      <c r="A67" s="175" t="s">
        <v>71</v>
      </c>
      <c r="B67" s="175" t="e">
        <f>NA()</f>
        <v>#N/A</v>
      </c>
      <c r="C67" s="175">
        <f>IF(ISNUMBER('将来負担比率（分子）の構造'!I$53), IF('将来負担比率（分子）の構造'!I$53 &lt; 0, 0, '将来負担比率（分子）の構造'!I$53), NA())</f>
        <v>3540</v>
      </c>
      <c r="D67" s="175" t="e">
        <f>NA()</f>
        <v>#N/A</v>
      </c>
      <c r="E67" s="175" t="e">
        <f>NA()</f>
        <v>#N/A</v>
      </c>
      <c r="F67" s="175">
        <f>IF(ISNUMBER('将来負担比率（分子）の構造'!J$53), IF('将来負担比率（分子）の構造'!J$53 &lt; 0, 0, '将来負担比率（分子）の構造'!J$53), NA())</f>
        <v>3301</v>
      </c>
      <c r="G67" s="175" t="e">
        <f>NA()</f>
        <v>#N/A</v>
      </c>
      <c r="H67" s="175" t="e">
        <f>NA()</f>
        <v>#N/A</v>
      </c>
      <c r="I67" s="175">
        <f>IF(ISNUMBER('将来負担比率（分子）の構造'!K$53), IF('将来負担比率（分子）の構造'!K$53 &lt; 0, 0, '将来負担比率（分子）の構造'!K$53), NA())</f>
        <v>1982</v>
      </c>
      <c r="J67" s="175" t="e">
        <f>NA()</f>
        <v>#N/A</v>
      </c>
      <c r="K67" s="175" t="e">
        <f>NA()</f>
        <v>#N/A</v>
      </c>
      <c r="L67" s="175">
        <f>IF(ISNUMBER('将来負担比率（分子）の構造'!L$53), IF('将来負担比率（分子）の構造'!L$53 &lt; 0, 0, '将来負担比率（分子）の構造'!L$53), NA())</f>
        <v>179</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993</v>
      </c>
      <c r="C72" s="179">
        <f>基金残高に係る経年分析!G55</f>
        <v>944</v>
      </c>
      <c r="D72" s="179">
        <f>基金残高に係る経年分析!H55</f>
        <v>765</v>
      </c>
    </row>
    <row r="73" spans="1:16" x14ac:dyDescent="0.15">
      <c r="A73" s="178" t="s">
        <v>74</v>
      </c>
      <c r="B73" s="179">
        <f>基金残高に係る経年分析!F56</f>
        <v>4</v>
      </c>
      <c r="C73" s="179">
        <f>基金残高に係る経年分析!G56</f>
        <v>4</v>
      </c>
      <c r="D73" s="179">
        <f>基金残高に係る経年分析!H56</f>
        <v>28</v>
      </c>
    </row>
    <row r="74" spans="1:16" x14ac:dyDescent="0.15">
      <c r="A74" s="178" t="s">
        <v>75</v>
      </c>
      <c r="B74" s="179">
        <f>基金残高に係る経年分析!F57</f>
        <v>1831</v>
      </c>
      <c r="C74" s="179">
        <f>基金残高に係る経年分析!G57</f>
        <v>3565</v>
      </c>
      <c r="D74" s="179">
        <f>基金残高に係る経年分析!H57</f>
        <v>5190</v>
      </c>
    </row>
  </sheetData>
  <sheetProtection algorithmName="SHA-512" hashValue="S+vqmdrwxZ7mgS5AzfMDk94z6vDTiBp3kvv7stg0X9XAu1dhStRh9Pc9Som5CPQDdNjyfRtDAYHi6klMz2tBNw==" saltValue="nsqXvj75FuvCKVeoR0yM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1114</cp:lastModifiedBy>
  <cp:lastPrinted>2025-03-18T00:37:24Z</cp:lastPrinted>
  <dcterms:created xsi:type="dcterms:W3CDTF">2025-02-19T01:38:49Z</dcterms:created>
  <dcterms:modified xsi:type="dcterms:W3CDTF">2025-03-18T00:37:26Z</dcterms:modified>
  <cp:category/>
</cp:coreProperties>
</file>