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n.kwd2\Desktop\財政状況資料集\レイアウト調整用（正）\"/>
    </mc:Choice>
  </mc:AlternateContent>
  <xr:revisionPtr revIDLastSave="0" documentId="13_ncr:1_{6EB735F5-55F4-4DF1-8480-BC8243C35EEC}" xr6:coauthVersionLast="47" xr6:coauthVersionMax="47" xr10:uidLastSave="{00000000-0000-0000-0000-000000000000}"/>
  <bookViews>
    <workbookView xWindow="1560" yWindow="1560" windowWidth="19545" windowHeight="1321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35" i="10"/>
  <c r="CO34" i="10"/>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c r="BW35" i="10" s="1"/>
  <c r="BW36" i="10" s="1"/>
  <c r="BW37" i="10" s="1"/>
  <c r="BW38" i="10" s="1"/>
  <c r="BW39" i="10" s="1"/>
  <c r="BW40" i="10" s="1"/>
  <c r="BW41" i="10" s="1"/>
</calcChain>
</file>

<file path=xl/sharedStrings.xml><?xml version="1.0" encoding="utf-8"?>
<sst xmlns="http://schemas.openxmlformats.org/spreadsheetml/2006/main" count="1100" uniqueCount="593">
  <si>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</si>
  <si>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</si>
  <si>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</si>
  <si>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</si>
  <si>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</si>
  <si>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</si>
  <si>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</si>
  <si>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</si>
  <si>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</si>
  <si>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</si>
  <si>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</si>
  <si>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</si>
  <si>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</si>
  <si>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</si>
  <si>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</si>
  <si>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</si>
  <si>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</si>
  <si>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</si>
  <si>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</si>
  <si>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</si>
  <si>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</si>
  <si>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</si>
  <si>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</si>
  <si>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</si>
  <si>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</si>
  <si>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</si>
  <si>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</si>
  <si>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</si>
  <si>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</si>
  <si>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</si>
  <si>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</si>
  <si>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</si>
  <si>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</si>
  <si>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</si>
  <si>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</si>
  <si>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</si>
  <si>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</si>
  <si>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</si>
  <si>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</si>
  <si>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</si>
  <si>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</si>
  <si>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</si>
  <si>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</si>
  <si>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</si>
  <si>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</si>
  <si>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</si>
  <si>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</si>
  <si>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</si>
  <si>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</si>
  <si>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</si>
  <si>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</si>
  <si>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</si>
  <si>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</si>
  <si>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</si>
  <si>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</si>
  <si>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</si>
  <si>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</si>
  <si>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</si>
  <si>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</si>
  <si>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</si>
  <si>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</si>
  <si>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</si>
  <si>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</si>
  <si>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</si>
  <si>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</si>
  <si>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</si>
  <si>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</si>
  <si>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</si>
  <si>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</si>
  <si>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</si>
  <si>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</si>
  <si>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</si>
  <si>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</si>
  <si>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</si>
  <si>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</si>
  <si>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</si>
  <si>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</si>
  <si>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</si>
  <si>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</si>
  <si>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</si>
  <si>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</si>
  <si>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</si>
  <si>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</si>
  <si>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</si>
  <si>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</si>
  <si>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</si>
  <si>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</si>
  <si>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</si>
  <si>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</si>
  <si>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</si>
  <si>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</si>
  <si>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</si>
  <si>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</si>
  <si>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</si>
  <si>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</si>
  <si>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</si>
  <si>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</si>
  <si>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</si>
  <si>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勝浦市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</si>
  <si>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</si>
  <si>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</si>
  <si>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</si>
  <si>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</si>
  <si>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</si>
  <si>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</si>
  <si>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</si>
  <si>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</si>
  <si>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</si>
  <si>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</si>
  <si>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</si>
  <si>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</si>
  <si>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</si>
  <si>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</si>
  <si>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</si>
  <si>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</si>
  <si>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</si>
  <si>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</si>
  <si>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</si>
  <si>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</si>
  <si>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</si>
  <si>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</si>
  <si>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</si>
  <si>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</si>
  <si>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</si>
  <si>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</si>
  <si>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</si>
  <si>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</si>
  <si>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</si>
  <si>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</si>
  <si>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</si>
  <si>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</si>
  <si>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</si>
  <si>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</si>
  <si>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</si>
  <si>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</si>
  <si>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</si>
  <si>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</si>
  <si>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</si>
  <si>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</si>
  <si>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</si>
  <si>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</si>
  <si>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</si>
  <si>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</si>
  <si>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</si>
  <si>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</si>
  <si>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</si>
  <si>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</si>
  <si>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</si>
  <si>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</si>
  <si>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</si>
  <si>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</si>
  <si>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</si>
  <si>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</si>
  <si>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</si>
  <si>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</si>
  <si>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</si>
  <si>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</si>
  <si>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</si>
  <si>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</si>
  <si>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</si>
  <si>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</si>
  <si>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</si>
  <si>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</si>
  <si>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</si>
  <si>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</si>
  <si>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</si>
  <si>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</si>
  <si>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</si>
  <si>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</si>
  <si>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</si>
  <si>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</si>
  <si>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</si>
  <si>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</si>
  <si>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</si>
  <si>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</si>
  <si>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</si>
  <si>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</si>
  <si>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</si>
  <si>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</si>
  <si>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</si>
  <si>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</si>
  <si>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</si>
  <si>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</si>
  <si>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</si>
  <si>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</si>
  <si>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</si>
  <si>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</si>
  <si>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</si>
  <si>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</si>
  <si>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</si>
  <si>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</si>
  <si>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</si>
  <si>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</si>
  <si>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</si>
  <si>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</si>
  <si>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</si>
  <si>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</si>
  <si>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</si>
  <si>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</si>
  <si>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</si>
  <si>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</si>
  <si>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</si>
  <si>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</si>
  <si>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</si>
  <si>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</si>
  <si>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</si>
  <si>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</si>
  <si>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</si>
  <si>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</si>
  <si>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</si>
  <si>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</si>
  <si>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千葉県勝浦市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</si>
  <si>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</si>
  <si>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</si>
  <si>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</si>
  <si>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</si>
  <si>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</si>
  <si>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</si>
  <si>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</si>
  <si>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</si>
  <si>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</si>
  <si>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</si>
  <si>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</si>
  <si>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</si>
  <si>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</si>
  <si>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</si>
  <si>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</si>
  <si>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</si>
  <si>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</si>
  <si>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</si>
  <si>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</si>
  <si>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</si>
  <si>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</si>
  <si>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</si>
  <si>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</si>
  <si>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</si>
  <si>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</si>
  <si>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</si>
  <si>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</si>
  <si>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</si>
  <si>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</si>
  <si>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</si>
  <si>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</si>
  <si>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</si>
  <si>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</si>
  <si>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</si>
  <si>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</si>
  <si>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</si>
  <si>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</si>
  <si>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</si>
  <si>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</si>
  <si>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</si>
  <si>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</si>
  <si>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</si>
  <si>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</si>
  <si>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</si>
  <si>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</si>
  <si>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</si>
  <si>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</si>
  <si>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</si>
  <si>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</si>
  <si>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</si>
  <si>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</si>
  <si>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</si>
  <si>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</si>
  <si>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</si>
  <si>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</si>
  <si>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</si>
  <si>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</si>
  <si>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</si>
  <si>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</si>
  <si>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</si>
  <si>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</si>
  <si>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</si>
  <si>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</si>
  <si>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</si>
  <si>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</si>
  <si>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</si>
  <si>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</si>
  <si>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</si>
  <si>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</si>
  <si>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</si>
  <si>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</si>
  <si>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</si>
  <si>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</si>
  <si>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</si>
  <si>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</si>
  <si>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</si>
  <si>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</si>
  <si>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</si>
  <si>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</si>
  <si>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</si>
  <si>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</si>
  <si>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</si>
  <si>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</si>
  <si>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</si>
  <si>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</si>
  <si>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</si>
  <si>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</si>
  <si>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</si>
  <si>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</si>
  <si>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</si>
  <si>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</si>
  <si>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</si>
  <si>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</si>
  <si>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</si>
  <si>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</si>
  <si>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</si>
  <si>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</si>
  <si>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</si>
  <si>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</si>
  <si>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</si>
  <si>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</si>
  <si>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</si>
  <si>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</si>
  <si>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</si>
  <si>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</si>
  <si>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</si>
  <si>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</si>
  <si>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</si>
  <si>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</si>
  <si>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</si>
  <si>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</si>
  <si>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</si>
  <si>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</si>
  <si>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</si>
  <si>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</si>
  <si>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上水道</t>
    <phoneticPr fontId="5"/>
  </si>
  <si>
    <t>再差引収支</t>
    <rPh sb="0" eb="1">
      <t>サイ</t>
    </rPh>
    <rPh sb="1" eb="3">
      <t>サシヒキ</t>
    </rPh>
    <rPh sb="3" eb="5">
      <t>シュウシ</t>
    </rPh>
    <phoneticPr fontId="5"/>
  </si>
  <si>
    <t>　　うち一部事務組合負担金</t>
    <phoneticPr fontId="5"/>
  </si>
  <si>
    <t>繰越金</t>
  </si>
  <si>
    <t>工業用水道</t>
    <phoneticPr fontId="5"/>
  </si>
  <si>
    <t>加入世帯数(世帯)</t>
  </si>
  <si>
    <t>　繰出金</t>
    <phoneticPr fontId="5"/>
  </si>
  <si>
    <t>諸収入</t>
  </si>
  <si>
    <t>交通</t>
    <phoneticPr fontId="5"/>
  </si>
  <si>
    <t>被保険者数(人)</t>
  </si>
  <si>
    <t>　積立金</t>
    <phoneticPr fontId="5"/>
  </si>
  <si>
    <t>地方債</t>
  </si>
  <si>
    <t>電気</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</si>
  <si>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</si>
  <si>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</si>
  <si>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</si>
  <si>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</si>
  <si>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</si>
  <si>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</si>
  <si>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</si>
  <si>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</si>
  <si>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</si>
  <si>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</si>
  <si>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</si>
  <si>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</si>
  <si>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</si>
  <si>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</si>
  <si>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</si>
  <si>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</si>
  <si>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</si>
  <si>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</si>
  <si>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</si>
  <si>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</si>
  <si>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</si>
  <si>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</si>
  <si>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</si>
  <si>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</si>
  <si>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</si>
  <si>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千葉県勝浦市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</si>
  <si>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</si>
  <si>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</si>
  <si>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</si>
  <si>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</si>
  <si>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</si>
  <si>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</si>
  <si>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</si>
  <si>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</si>
  <si>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</si>
  <si>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</si>
  <si>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</si>
  <si>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</si>
  <si>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</si>
  <si>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</si>
  <si>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</si>
  <si>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</si>
  <si>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</si>
  <si>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</si>
  <si>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</si>
  <si>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</si>
  <si>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</si>
  <si>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</si>
  <si>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</si>
  <si>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</si>
  <si>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</si>
  <si>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</si>
  <si>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</si>
  <si>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</si>
  <si>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</si>
  <si>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</si>
  <si>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</si>
  <si>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</si>
  <si>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</si>
  <si>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</si>
  <si>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</si>
  <si>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</si>
  <si>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</si>
  <si>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</si>
  <si>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</si>
  <si>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</si>
  <si>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</si>
  <si>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</si>
  <si>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</si>
  <si>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</si>
  <si>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</si>
  <si>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</si>
  <si>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</si>
  <si>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</si>
  <si>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</si>
  <si>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</si>
  <si>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</si>
  <si>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</si>
  <si>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</si>
  <si>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</si>
  <si>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</si>
  <si>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</si>
  <si>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</si>
  <si>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</si>
  <si>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</si>
  <si>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</si>
  <si>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</si>
  <si>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</si>
  <si>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</si>
  <si>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</si>
  <si>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</si>
  <si>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</si>
  <si>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</si>
  <si>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</si>
  <si>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</si>
  <si>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</si>
  <si>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</si>
  <si>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</si>
  <si>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</si>
  <si>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</si>
  <si>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</si>
  <si>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</si>
  <si>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</si>
  <si>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</si>
  <si>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</si>
  <si>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</si>
  <si>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</si>
  <si>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</si>
  <si>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</si>
  <si>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</si>
  <si>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</si>
  <si>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</si>
  <si>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</si>
  <si>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</si>
  <si>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</si>
  <si>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</si>
  <si>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</si>
  <si>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</si>
  <si>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</si>
  <si>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</si>
  <si>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</si>
  <si>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</si>
  <si>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</si>
  <si>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</si>
  <si>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</si>
  <si>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</si>
  <si>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</si>
  <si>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</si>
  <si>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</si>
  <si>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</si>
  <si>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</si>
  <si>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</si>
  <si>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</si>
  <si>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t>
    <phoneticPr fontId="5"/>
  </si>
  <si>
    <t>-</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</si>
  <si>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</si>
  <si>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</si>
  <si>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</si>
  <si>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</si>
  <si>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</si>
  <si>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</si>
  <si>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</si>
  <si>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</si>
  <si>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</si>
  <si>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</si>
  <si>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</si>
  <si>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</si>
  <si>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</si>
  <si>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</si>
  <si>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</si>
  <si>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</si>
  <si>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</si>
  <si>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</si>
  <si>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</si>
  <si>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</si>
  <si>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</si>
  <si>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</si>
  <si>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</si>
  <si>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</si>
  <si>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</si>
  <si>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</si>
  <si>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</si>
  <si>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</si>
  <si>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</si>
  <si>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</si>
  <si>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</si>
  <si>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</si>
  <si>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</si>
  <si>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</si>
  <si>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</si>
  <si>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</si>
  <si>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</si>
  <si>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</si>
  <si>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</si>
  <si>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</si>
  <si>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</si>
  <si>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</si>
  <si>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</si>
  <si>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</si>
  <si>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</si>
  <si>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</si>
  <si>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</si>
  <si>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</si>
  <si>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</si>
  <si>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</si>
  <si>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</si>
  <si>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</si>
  <si>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</si>
  <si>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</si>
  <si>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</si>
  <si>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</si>
  <si>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</si>
  <si>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</si>
  <si>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</si>
  <si>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</si>
  <si>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</si>
  <si>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</si>
  <si>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</si>
  <si>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</si>
  <si>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</si>
  <si>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</si>
  <si>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</si>
  <si>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</si>
  <si>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</si>
  <si>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</si>
  <si>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</si>
  <si>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</si>
  <si>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</si>
  <si>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</si>
  <si>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</si>
  <si>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</si>
  <si>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</si>
  <si>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</si>
  <si>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</si>
  <si>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</si>
  <si>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</si>
  <si>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</si>
  <si>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</si>
  <si>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</si>
  <si>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</si>
  <si>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1.25</t>
  </si>
  <si>
    <t>▲ 0.61</t>
  </si>
  <si>
    <t>水道事業会計</t>
  </si>
  <si>
    <t>一般会計</t>
  </si>
  <si>
    <t>国民健康保険特別会計</t>
  </si>
  <si>
    <t>介護保険特別会計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</si>
  <si>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</si>
  <si>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</si>
  <si>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</si>
  <si>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</si>
  <si>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</si>
  <si>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</si>
  <si>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</si>
  <si>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</si>
  <si>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</si>
  <si>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</si>
  <si>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37"/>
  </si>
  <si>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37"/>
  </si>
  <si>
    <t>千葉県市町村総合事務組合(千葉県自治研修センター特別会計)</t>
    <rPh sb="13" eb="16">
      <t>チバケン</t>
    </rPh>
    <rPh sb="16" eb="18">
      <t>ジチ</t>
    </rPh>
    <rPh sb="18" eb="20">
      <t>ケンシュウ</t>
    </rPh>
    <rPh sb="24" eb="26">
      <t>トクベツ</t>
    </rPh>
    <rPh sb="26" eb="28">
      <t>カイケイ</t>
    </rPh>
    <phoneticPr fontId="37"/>
  </si>
  <si>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37"/>
  </si>
  <si>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37"/>
  </si>
  <si>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37"/>
  </si>
  <si>
    <t>夷隅郡市広域市町村圏事務組合(一般会計)</t>
    <rPh sb="0" eb="2">
      <t>イスミ</t>
    </rPh>
    <rPh sb="2" eb="3">
      <t>グン</t>
    </rPh>
    <rPh sb="3" eb="4">
      <t>シ</t>
    </rPh>
    <rPh sb="4" eb="6">
      <t>コウイキ</t>
    </rPh>
    <rPh sb="6" eb="9">
      <t>シチョウソン</t>
    </rPh>
    <rPh sb="9" eb="10">
      <t>ケン</t>
    </rPh>
    <rPh sb="10" eb="12">
      <t>ジム</t>
    </rPh>
    <rPh sb="12" eb="14">
      <t>クミアイ</t>
    </rPh>
    <rPh sb="15" eb="17">
      <t>イッパン</t>
    </rPh>
    <rPh sb="17" eb="19">
      <t>カイケイ</t>
    </rPh>
    <phoneticPr fontId="37"/>
  </si>
  <si>
    <t>南房総広域水道企業団(水道用水供給事業会計)</t>
    <rPh sb="0" eb="1">
      <t>ミナミ</t>
    </rPh>
    <rPh sb="1" eb="3">
      <t>ボウソウ</t>
    </rPh>
    <rPh sb="3" eb="5">
      <t>コウイキ</t>
    </rPh>
    <rPh sb="5" eb="7">
      <t>スイドウ</t>
    </rPh>
    <rPh sb="7" eb="9">
      <t>キギョウ</t>
    </rPh>
    <rPh sb="9" eb="10">
      <t>ダン</t>
    </rPh>
    <rPh sb="11" eb="14">
      <t>スイドウヨウ</t>
    </rPh>
    <rPh sb="14" eb="15">
      <t>ミズ</t>
    </rPh>
    <rPh sb="15" eb="17">
      <t>キョウキュウ</t>
    </rPh>
    <rPh sb="17" eb="18">
      <t>ジ</t>
    </rPh>
    <rPh sb="18" eb="19">
      <t>ギョウ</t>
    </rPh>
    <rPh sb="19" eb="21">
      <t>カイケイ</t>
    </rPh>
    <phoneticPr fontId="37"/>
  </si>
  <si>
    <t>-</t>
    <phoneticPr fontId="2"/>
  </si>
  <si>
    <t>-</t>
    <phoneticPr fontId="2"/>
  </si>
  <si>
    <t>-</t>
    <phoneticPr fontId="2"/>
  </si>
  <si>
    <t>ふるさと応援基金</t>
    <rPh sb="4" eb="6">
      <t>オウエン</t>
    </rPh>
    <rPh sb="6" eb="8">
      <t>キキン</t>
    </rPh>
    <phoneticPr fontId="5"/>
  </si>
  <si>
    <t>小高御代福祉基金</t>
    <rPh sb="0" eb="2">
      <t>コダカ</t>
    </rPh>
    <rPh sb="2" eb="4">
      <t>ミヨ</t>
    </rPh>
    <rPh sb="4" eb="6">
      <t>フクシ</t>
    </rPh>
    <rPh sb="6" eb="8">
      <t>キキン</t>
    </rPh>
    <phoneticPr fontId="5"/>
  </si>
  <si>
    <t>勝浦市の地方創生に係る基金</t>
    <rPh sb="0" eb="3">
      <t>カツウラシ</t>
    </rPh>
    <rPh sb="4" eb="6">
      <t>チホウ</t>
    </rPh>
    <rPh sb="6" eb="8">
      <t>ソウセイ</t>
    </rPh>
    <rPh sb="9" eb="10">
      <t>カカ</t>
    </rPh>
    <rPh sb="11" eb="13">
      <t>キキン</t>
    </rPh>
    <phoneticPr fontId="5"/>
  </si>
  <si>
    <t>福祉基金</t>
  </si>
  <si>
    <t>人材育成基金</t>
  </si>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</sst>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178" fontId="20" fillId="0" borderId="88"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78" fontId="20" fillId="0" borderId="64"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181" fontId="1" fillId="0" borderId="38" xfId="11" applyNumberFormat="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12"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71279</c:v>
                </c:pt>
              </c:numCache>
            </c:numRef>
          </c:val>
          <c:smooth val="0"/>
          <c:extLst>
            <c:ext xmlns:c16="http://schemas.microsoft.com/office/drawing/2014/chart" uri="{C3380CC4-5D6E-409C-BE32-E72D297353CC}">
              <c16:uniqueId val="{00000000-601F-48EF-ABE2-1EC18B0948C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47676</c:v>
                </c:pt>
                <c:pt idx="1">
                  <c:v>48275</c:v>
                </c:pt>
                <c:pt idx="2">
                  <c:v>79197</c:v>
                </c:pt>
                <c:pt idx="3">
                  <c:v>52886</c:v>
                </c:pt>
                <c:pt idx="4">
                  <c:v>72626</c:v>
                </c:pt>
              </c:numCache>
            </c:numRef>
          </c:val>
          <c:smooth val="0"/>
          <c:extLst>
            <c:ext xmlns:c16="http://schemas.microsoft.com/office/drawing/2014/chart" uri="{C3380CC4-5D6E-409C-BE32-E72D297353CC}">
              <c16:uniqueId val="{00000001-601F-48EF-ABE2-1EC18B0948C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5.61</c:v>
                </c:pt>
                <c:pt idx="1">
                  <c:v>6.34</c:v>
                </c:pt>
                <c:pt idx="2">
                  <c:v>6.07</c:v>
                </c:pt>
                <c:pt idx="3">
                  <c:v>7.67</c:v>
                </c:pt>
                <c:pt idx="4">
                  <c:v>6.86</c:v>
                </c:pt>
              </c:numCache>
            </c:numRef>
          </c:val>
          <c:extLst>
            <c:ext xmlns:c16="http://schemas.microsoft.com/office/drawing/2014/chart" uri="{C3380CC4-5D6E-409C-BE32-E72D297353CC}">
              <c16:uniqueId val="{00000000-C4FD-4B77-9FAF-097724A7221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15.58</c:v>
                </c:pt>
                <c:pt idx="1">
                  <c:v>13.57</c:v>
                </c:pt>
                <c:pt idx="2">
                  <c:v>13.2</c:v>
                </c:pt>
                <c:pt idx="3">
                  <c:v>14.65</c:v>
                </c:pt>
                <c:pt idx="4">
                  <c:v>17.54</c:v>
                </c:pt>
              </c:numCache>
            </c:numRef>
          </c:val>
          <c:extLst>
            <c:ext xmlns:c16="http://schemas.microsoft.com/office/drawing/2014/chart" uri="{C3380CC4-5D6E-409C-BE32-E72D297353CC}">
              <c16:uniqueId val="{00000001-C4FD-4B77-9FAF-097724A7221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1.36</c:v>
                </c:pt>
                <c:pt idx="1">
                  <c:v>-1.25</c:v>
                </c:pt>
                <c:pt idx="2">
                  <c:v>-0.61</c:v>
                </c:pt>
                <c:pt idx="3">
                  <c:v>4.01</c:v>
                </c:pt>
                <c:pt idx="4">
                  <c:v>5.51</c:v>
                </c:pt>
              </c:numCache>
            </c:numRef>
          </c:val>
          <c:smooth val="0"/>
          <c:extLst>
            <c:ext xmlns:c16="http://schemas.microsoft.com/office/drawing/2014/chart" uri="{C3380CC4-5D6E-409C-BE32-E72D297353CC}">
              <c16:uniqueId val="{00000002-C4FD-4B77-9FAF-097724A7221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80E-436C-9061-9C6994FB86D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80E-436C-9061-9C6994FB86D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80E-436C-9061-9C6994FB86D1}"/>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80E-436C-9061-9C6994FB86D1}"/>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580E-436C-9061-9C6994FB86D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0.05</c:v>
                </c:pt>
                <c:pt idx="2">
                  <c:v>#N/A</c:v>
                </c:pt>
                <c:pt idx="3">
                  <c:v>0.01</c:v>
                </c:pt>
                <c:pt idx="4">
                  <c:v>#N/A</c:v>
                </c:pt>
                <c:pt idx="5">
                  <c:v>0.01</c:v>
                </c:pt>
                <c:pt idx="6">
                  <c:v>#N/A</c:v>
                </c:pt>
                <c:pt idx="7">
                  <c:v>0.04</c:v>
                </c:pt>
                <c:pt idx="8">
                  <c:v>#N/A</c:v>
                </c:pt>
                <c:pt idx="9">
                  <c:v>0.02</c:v>
                </c:pt>
              </c:numCache>
            </c:numRef>
          </c:val>
          <c:extLst>
            <c:ext xmlns:c16="http://schemas.microsoft.com/office/drawing/2014/chart" uri="{C3380CC4-5D6E-409C-BE32-E72D297353CC}">
              <c16:uniqueId val="{00000005-580E-436C-9061-9C6994FB86D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0.89</c:v>
                </c:pt>
                <c:pt idx="4">
                  <c:v>#N/A</c:v>
                </c:pt>
                <c:pt idx="5">
                  <c:v>1.66</c:v>
                </c:pt>
                <c:pt idx="6">
                  <c:v>#N/A</c:v>
                </c:pt>
                <c:pt idx="7">
                  <c:v>1.88</c:v>
                </c:pt>
                <c:pt idx="8">
                  <c:v>#N/A</c:v>
                </c:pt>
                <c:pt idx="9">
                  <c:v>1.1100000000000001</c:v>
                </c:pt>
              </c:numCache>
            </c:numRef>
          </c:val>
          <c:extLst>
            <c:ext xmlns:c16="http://schemas.microsoft.com/office/drawing/2014/chart" uri="{C3380CC4-5D6E-409C-BE32-E72D297353CC}">
              <c16:uniqueId val="{00000006-580E-436C-9061-9C6994FB86D1}"/>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3.27</c:v>
                </c:pt>
                <c:pt idx="2">
                  <c:v>#N/A</c:v>
                </c:pt>
                <c:pt idx="3">
                  <c:v>1.85</c:v>
                </c:pt>
                <c:pt idx="4">
                  <c:v>#N/A</c:v>
                </c:pt>
                <c:pt idx="5">
                  <c:v>1.33</c:v>
                </c:pt>
                <c:pt idx="6">
                  <c:v>#N/A</c:v>
                </c:pt>
                <c:pt idx="7">
                  <c:v>2.14</c:v>
                </c:pt>
                <c:pt idx="8">
                  <c:v>#N/A</c:v>
                </c:pt>
                <c:pt idx="9">
                  <c:v>2.2999999999999998</c:v>
                </c:pt>
              </c:numCache>
            </c:numRef>
          </c:val>
          <c:extLst>
            <c:ext xmlns:c16="http://schemas.microsoft.com/office/drawing/2014/chart" uri="{C3380CC4-5D6E-409C-BE32-E72D297353CC}">
              <c16:uniqueId val="{00000007-580E-436C-9061-9C6994FB86D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5.6</c:v>
                </c:pt>
                <c:pt idx="2">
                  <c:v>#N/A</c:v>
                </c:pt>
                <c:pt idx="3">
                  <c:v>6.33</c:v>
                </c:pt>
                <c:pt idx="4">
                  <c:v>#N/A</c:v>
                </c:pt>
                <c:pt idx="5">
                  <c:v>6.06</c:v>
                </c:pt>
                <c:pt idx="6">
                  <c:v>#N/A</c:v>
                </c:pt>
                <c:pt idx="7">
                  <c:v>7.66</c:v>
                </c:pt>
                <c:pt idx="8">
                  <c:v>#N/A</c:v>
                </c:pt>
                <c:pt idx="9">
                  <c:v>6.85</c:v>
                </c:pt>
              </c:numCache>
            </c:numRef>
          </c:val>
          <c:extLst>
            <c:ext xmlns:c16="http://schemas.microsoft.com/office/drawing/2014/chart" uri="{C3380CC4-5D6E-409C-BE32-E72D297353CC}">
              <c16:uniqueId val="{00000008-580E-436C-9061-9C6994FB86D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14.11</c:v>
                </c:pt>
                <c:pt idx="2">
                  <c:v>#N/A</c:v>
                </c:pt>
                <c:pt idx="3">
                  <c:v>13.61</c:v>
                </c:pt>
                <c:pt idx="4">
                  <c:v>#N/A</c:v>
                </c:pt>
                <c:pt idx="5">
                  <c:v>13.77</c:v>
                </c:pt>
                <c:pt idx="6">
                  <c:v>#N/A</c:v>
                </c:pt>
                <c:pt idx="7">
                  <c:v>12.55</c:v>
                </c:pt>
                <c:pt idx="8">
                  <c:v>#N/A</c:v>
                </c:pt>
                <c:pt idx="9">
                  <c:v>12.25</c:v>
                </c:pt>
              </c:numCache>
            </c:numRef>
          </c:val>
          <c:extLst>
            <c:ext xmlns:c16="http://schemas.microsoft.com/office/drawing/2014/chart" uri="{C3380CC4-5D6E-409C-BE32-E72D297353CC}">
              <c16:uniqueId val="{00000009-580E-436C-9061-9C6994FB86D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575</c:v>
                </c:pt>
                <c:pt idx="5">
                  <c:v>572</c:v>
                </c:pt>
                <c:pt idx="8">
                  <c:v>583</c:v>
                </c:pt>
                <c:pt idx="11">
                  <c:v>586</c:v>
                </c:pt>
                <c:pt idx="14">
                  <c:v>595</c:v>
                </c:pt>
              </c:numCache>
            </c:numRef>
          </c:val>
          <c:extLst>
            <c:ext xmlns:c16="http://schemas.microsoft.com/office/drawing/2014/chart" uri="{C3380CC4-5D6E-409C-BE32-E72D297353CC}">
              <c16:uniqueId val="{00000000-B4D7-4DB3-8E27-E130A2B850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D7-4DB3-8E27-E130A2B850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4D7-4DB3-8E27-E130A2B850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47</c:v>
                </c:pt>
                <c:pt idx="3">
                  <c:v>41</c:v>
                </c:pt>
                <c:pt idx="6">
                  <c:v>32</c:v>
                </c:pt>
                <c:pt idx="9">
                  <c:v>31</c:v>
                </c:pt>
                <c:pt idx="12">
                  <c:v>25</c:v>
                </c:pt>
              </c:numCache>
            </c:numRef>
          </c:val>
          <c:extLst>
            <c:ext xmlns:c16="http://schemas.microsoft.com/office/drawing/2014/chart" uri="{C3380CC4-5D6E-409C-BE32-E72D297353CC}">
              <c16:uniqueId val="{00000003-B4D7-4DB3-8E27-E130A2B850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c:v>
                </c:pt>
                <c:pt idx="3">
                  <c:v>3</c:v>
                </c:pt>
                <c:pt idx="6">
                  <c:v>1</c:v>
                </c:pt>
                <c:pt idx="9">
                  <c:v>1</c:v>
                </c:pt>
                <c:pt idx="12">
                  <c:v>5</c:v>
                </c:pt>
              </c:numCache>
            </c:numRef>
          </c:val>
          <c:extLst>
            <c:ext xmlns:c16="http://schemas.microsoft.com/office/drawing/2014/chart" uri="{C3380CC4-5D6E-409C-BE32-E72D297353CC}">
              <c16:uniqueId val="{00000004-B4D7-4DB3-8E27-E130A2B850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D7-4DB3-8E27-E130A2B850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D7-4DB3-8E27-E130A2B850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877</c:v>
                </c:pt>
                <c:pt idx="3">
                  <c:v>864</c:v>
                </c:pt>
                <c:pt idx="6">
                  <c:v>891</c:v>
                </c:pt>
                <c:pt idx="9">
                  <c:v>886</c:v>
                </c:pt>
                <c:pt idx="12">
                  <c:v>890</c:v>
                </c:pt>
              </c:numCache>
            </c:numRef>
          </c:val>
          <c:extLst>
            <c:ext xmlns:c16="http://schemas.microsoft.com/office/drawing/2014/chart" uri="{C3380CC4-5D6E-409C-BE32-E72D297353CC}">
              <c16:uniqueId val="{00000007-B4D7-4DB3-8E27-E130A2B850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351</c:v>
                </c:pt>
                <c:pt idx="2">
                  <c:v>#N/A</c:v>
                </c:pt>
                <c:pt idx="3">
                  <c:v>#N/A</c:v>
                </c:pt>
                <c:pt idx="4">
                  <c:v>336</c:v>
                </c:pt>
                <c:pt idx="5">
                  <c:v>#N/A</c:v>
                </c:pt>
                <c:pt idx="6">
                  <c:v>#N/A</c:v>
                </c:pt>
                <c:pt idx="7">
                  <c:v>341</c:v>
                </c:pt>
                <c:pt idx="8">
                  <c:v>#N/A</c:v>
                </c:pt>
                <c:pt idx="9">
                  <c:v>#N/A</c:v>
                </c:pt>
                <c:pt idx="10">
                  <c:v>332</c:v>
                </c:pt>
                <c:pt idx="11">
                  <c:v>#N/A</c:v>
                </c:pt>
                <c:pt idx="12">
                  <c:v>#N/A</c:v>
                </c:pt>
                <c:pt idx="13">
                  <c:v>325</c:v>
                </c:pt>
                <c:pt idx="14">
                  <c:v>#N/A</c:v>
                </c:pt>
              </c:numCache>
            </c:numRef>
          </c:val>
          <c:smooth val="0"/>
          <c:extLst>
            <c:ext xmlns:c16="http://schemas.microsoft.com/office/drawing/2014/chart" uri="{C3380CC4-5D6E-409C-BE32-E72D297353CC}">
              <c16:uniqueId val="{00000008-B4D7-4DB3-8E27-E130A2B850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5979</c:v>
                </c:pt>
                <c:pt idx="5">
                  <c:v>6054</c:v>
                </c:pt>
                <c:pt idx="8">
                  <c:v>6324</c:v>
                </c:pt>
                <c:pt idx="11">
                  <c:v>6375</c:v>
                </c:pt>
                <c:pt idx="14">
                  <c:v>6308</c:v>
                </c:pt>
              </c:numCache>
            </c:numRef>
          </c:val>
          <c:extLst>
            <c:ext xmlns:c16="http://schemas.microsoft.com/office/drawing/2014/chart" uri="{C3380CC4-5D6E-409C-BE32-E72D297353CC}">
              <c16:uniqueId val="{00000000-42B0-46EC-9739-4ABCE631658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73</c:v>
                </c:pt>
                <c:pt idx="5">
                  <c:v>56</c:v>
                </c:pt>
                <c:pt idx="8">
                  <c:v>47</c:v>
                </c:pt>
                <c:pt idx="11">
                  <c:v>32</c:v>
                </c:pt>
                <c:pt idx="14">
                  <c:v>22</c:v>
                </c:pt>
              </c:numCache>
            </c:numRef>
          </c:val>
          <c:extLst>
            <c:ext xmlns:c16="http://schemas.microsoft.com/office/drawing/2014/chart" uri="{C3380CC4-5D6E-409C-BE32-E72D297353CC}">
              <c16:uniqueId val="{00000001-42B0-46EC-9739-4ABCE631658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2246</c:v>
                </c:pt>
                <c:pt idx="5">
                  <c:v>1969</c:v>
                </c:pt>
                <c:pt idx="8">
                  <c:v>2141</c:v>
                </c:pt>
                <c:pt idx="11">
                  <c:v>2322</c:v>
                </c:pt>
                <c:pt idx="14">
                  <c:v>3258</c:v>
                </c:pt>
              </c:numCache>
            </c:numRef>
          </c:val>
          <c:extLst>
            <c:ext xmlns:c16="http://schemas.microsoft.com/office/drawing/2014/chart" uri="{C3380CC4-5D6E-409C-BE32-E72D297353CC}">
              <c16:uniqueId val="{00000002-42B0-46EC-9739-4ABCE631658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2B0-46EC-9739-4ABCE631658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2B0-46EC-9739-4ABCE631658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2B0-46EC-9739-4ABCE631658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3250</c:v>
                </c:pt>
                <c:pt idx="3">
                  <c:v>3099</c:v>
                </c:pt>
                <c:pt idx="6">
                  <c:v>3023</c:v>
                </c:pt>
                <c:pt idx="9">
                  <c:v>2939</c:v>
                </c:pt>
                <c:pt idx="12">
                  <c:v>2864</c:v>
                </c:pt>
              </c:numCache>
            </c:numRef>
          </c:val>
          <c:extLst>
            <c:ext xmlns:c16="http://schemas.microsoft.com/office/drawing/2014/chart" uri="{C3380CC4-5D6E-409C-BE32-E72D297353CC}">
              <c16:uniqueId val="{00000006-42B0-46EC-9739-4ABCE631658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151</c:v>
                </c:pt>
                <c:pt idx="3">
                  <c:v>107</c:v>
                </c:pt>
                <c:pt idx="6">
                  <c:v>94</c:v>
                </c:pt>
                <c:pt idx="9">
                  <c:v>362</c:v>
                </c:pt>
                <c:pt idx="12">
                  <c:v>72</c:v>
                </c:pt>
              </c:numCache>
            </c:numRef>
          </c:val>
          <c:extLst>
            <c:ext xmlns:c16="http://schemas.microsoft.com/office/drawing/2014/chart" uri="{C3380CC4-5D6E-409C-BE32-E72D297353CC}">
              <c16:uniqueId val="{00000007-42B0-46EC-9739-4ABCE631658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80</c:v>
                </c:pt>
                <c:pt idx="3">
                  <c:v>60</c:v>
                </c:pt>
                <c:pt idx="6">
                  <c:v>40</c:v>
                </c:pt>
                <c:pt idx="9">
                  <c:v>28</c:v>
                </c:pt>
                <c:pt idx="12">
                  <c:v>109</c:v>
                </c:pt>
              </c:numCache>
            </c:numRef>
          </c:val>
          <c:extLst>
            <c:ext xmlns:c16="http://schemas.microsoft.com/office/drawing/2014/chart" uri="{C3380CC4-5D6E-409C-BE32-E72D297353CC}">
              <c16:uniqueId val="{00000008-42B0-46EC-9739-4ABCE631658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2B0-46EC-9739-4ABCE631658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8710</c:v>
                </c:pt>
                <c:pt idx="3">
                  <c:v>8649</c:v>
                </c:pt>
                <c:pt idx="6">
                  <c:v>8894</c:v>
                </c:pt>
                <c:pt idx="9">
                  <c:v>8701</c:v>
                </c:pt>
                <c:pt idx="12">
                  <c:v>8524</c:v>
                </c:pt>
              </c:numCache>
            </c:numRef>
          </c:val>
          <c:extLst>
            <c:ext xmlns:c16="http://schemas.microsoft.com/office/drawing/2014/chart" uri="{C3380CC4-5D6E-409C-BE32-E72D297353CC}">
              <c16:uniqueId val="{0000000A-42B0-46EC-9739-4ABCE631658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3893</c:v>
                </c:pt>
                <c:pt idx="2">
                  <c:v>#N/A</c:v>
                </c:pt>
                <c:pt idx="3">
                  <c:v>#N/A</c:v>
                </c:pt>
                <c:pt idx="4">
                  <c:v>3837</c:v>
                </c:pt>
                <c:pt idx="5">
                  <c:v>#N/A</c:v>
                </c:pt>
                <c:pt idx="6">
                  <c:v>#N/A</c:v>
                </c:pt>
                <c:pt idx="7">
                  <c:v>3540</c:v>
                </c:pt>
                <c:pt idx="8">
                  <c:v>#N/A</c:v>
                </c:pt>
                <c:pt idx="9">
                  <c:v>#N/A</c:v>
                </c:pt>
                <c:pt idx="10">
                  <c:v>3301</c:v>
                </c:pt>
                <c:pt idx="11">
                  <c:v>#N/A</c:v>
                </c:pt>
                <c:pt idx="12">
                  <c:v>#N/A</c:v>
                </c:pt>
                <c:pt idx="13">
                  <c:v>1982</c:v>
                </c:pt>
                <c:pt idx="14">
                  <c:v>#N/A</c:v>
                </c:pt>
              </c:numCache>
            </c:numRef>
          </c:val>
          <c:smooth val="0"/>
          <c:extLst>
            <c:ext xmlns:c16="http://schemas.microsoft.com/office/drawing/2014/chart" uri="{C3380CC4-5D6E-409C-BE32-E72D297353CC}">
              <c16:uniqueId val="{0000000B-42B0-46EC-9739-4ABCE631658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667</c:v>
                </c:pt>
                <c:pt idx="1">
                  <c:v>779</c:v>
                </c:pt>
                <c:pt idx="2">
                  <c:v>993</c:v>
                </c:pt>
              </c:numCache>
            </c:numRef>
          </c:val>
          <c:extLst>
            <c:ext xmlns:c16="http://schemas.microsoft.com/office/drawing/2014/chart" uri="{C3380CC4-5D6E-409C-BE32-E72D297353CC}">
              <c16:uniqueId val="{00000000-4995-4111-BC48-B86F8D61EF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4995-4111-BC48-B86F8D61EF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1110</c:v>
                </c:pt>
                <c:pt idx="1">
                  <c:v>1164</c:v>
                </c:pt>
                <c:pt idx="2">
                  <c:v>1831</c:v>
                </c:pt>
              </c:numCache>
            </c:numRef>
          </c:val>
          <c:extLst>
            <c:ext xmlns:c16="http://schemas.microsoft.com/office/drawing/2014/chart" uri="{C3380CC4-5D6E-409C-BE32-E72D297353CC}">
              <c16:uniqueId val="{00000002-4995-4111-BC48-B86F8D61EF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財政力指数は、対前年度で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回っている。昨年と比べ下落しており、財政力指数は現状維持の状況にあり、本市においては「人口減少」と「少子高齢化」が今後ますます進展し、依然厳しい状況が続くことが想定されることから、財政の根幹である市税について、課税客体の把握と、より一層の滞納整理の強化による収納率の向上を図り、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161472</xdr:rowOff>
    </xdr:from>
    <xdr:to>
      <xdr:col>23</xdr:col>
      <xdr:colOff>133350</xdr:colOff>
      <xdr:row>41</xdr:row>
      <xdr:rowOff>7257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0194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134455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6992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161472</xdr:rowOff>
    </xdr:from>
    <xdr:to>
      <xdr:col>19</xdr:col>
      <xdr:colOff>133350</xdr:colOff>
      <xdr:row>41</xdr:row>
      <xdr:rowOff>7257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0194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7257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77107</xdr:rowOff>
    </xdr:from>
    <xdr:to>
      <xdr:col>15</xdr:col>
      <xdr:colOff>133350</xdr:colOff>
      <xdr:row>42</xdr:row>
      <xdr:rowOff>7257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9270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144434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83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110672</xdr:rowOff>
    </xdr:from>
    <xdr:to>
      <xdr:col>19</xdr:col>
      <xdr:colOff>184150</xdr:colOff>
      <xdr:row>41</xdr:row>
      <xdr:rowOff>40822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127907</xdr:rowOff>
    </xdr:from>
    <xdr:to>
      <xdr:col>15</xdr:col>
      <xdr:colOff>133350</xdr:colOff>
      <xdr:row>41</xdr:row>
      <xdr:rowOff>58057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68234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経常収支比率は、類似団体内平均値と比較すると</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ポイント上回っている。市としては、歳出面において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経常経費充当一般財源が軒並み増加となったが、歳入面において</a:t>
          </a:r>
          <a:r>
            <a:rPr kumimoji="1" lang="ja-JP" altLang="en-US" sz="1300">
              <a:latin typeface="ＭＳ Ｐゴシック" panose="020B0600070205080204" pitchFamily="50" charset="-128"/>
              <a:ea typeface="ＭＳ Ｐゴシック" panose="020B0600070205080204" pitchFamily="50" charset="-128"/>
            </a:rPr>
            <a:t>は経常一般財源のうち大規模償却資産の増加に伴う地方税の増加や、普通交付税、地方消費税交付税等が増加した影響により、対前年度比で</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ポイント改善した。しかしながら類似団体平均を上回っていることから、引き続き定員適正化計画の推進、各種団体等への補助金の適正交付等により歳出の削減に努める。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135890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4114800" y="10947823"/>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65</xdr:row>
      <xdr:rowOff>36830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3225800" y="1110869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143933</xdr:rowOff>
    </xdr:from>
    <xdr:to>
      <xdr:col>19</xdr:col>
      <xdr:colOff>184150</xdr:colOff>
      <xdr:row>64</xdr:row>
      <xdr:rowOff>74083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84260</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71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28787</xdr:rowOff>
    </xdr:from>
    <xdr:to>
      <xdr:col>15</xdr:col>
      <xdr:colOff>82550</xdr:colOff>
      <xdr:row>65</xdr:row>
      <xdr:rowOff>36830</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2336800" y="111730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69004</xdr:rowOff>
    </xdr:from>
    <xdr:to>
      <xdr:col>15</xdr:col>
      <xdr:colOff>133350</xdr:colOff>
      <xdr:row>64</xdr:row>
      <xdr:rowOff>170604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90170</xdr:rowOff>
    </xdr:from>
    <xdr:to>
      <xdr:col>11</xdr:col>
      <xdr:colOff>31750</xdr:colOff>
      <xdr:row>65</xdr:row>
      <xdr:rowOff>28787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a:off x="1447800" y="10891520"/>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12700</xdr:rowOff>
    </xdr:from>
    <xdr:to>
      <xdr:col>11</xdr:col>
      <xdr:colOff>82550</xdr:colOff>
      <xdr:row>64</xdr:row>
      <xdr:rowOff>114300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98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124477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119804</xdr:rowOff>
    </xdr:from>
    <xdr:to>
      <xdr:col>7</xdr:col>
      <xdr:colOff>31750</xdr:colOff>
      <xdr:row>64</xdr:row>
      <xdr:rowOff>49954</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92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34731</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95673</xdr:rowOff>
    </xdr:from>
    <xdr:to>
      <xdr:col>23</xdr:col>
      <xdr:colOff>184150</xdr:colOff>
      <xdr:row>64</xdr:row>
      <xdr:rowOff>25823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67750</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8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149437</xdr:rowOff>
    </xdr:from>
    <xdr:to>
      <xdr:col>11</xdr:col>
      <xdr:colOff>82550</xdr:colOff>
      <xdr:row>65</xdr:row>
      <xdr:rowOff>79587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64364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151147</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[301,244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人当たり人件費・物件費等決算額は、前年度と比較して</a:t>
          </a:r>
          <a:r>
            <a:rPr kumimoji="1" lang="en-US" altLang="ja-JP" sz="1300">
              <a:latin typeface="ＭＳ Ｐゴシック" panose="020B0600070205080204" pitchFamily="50" charset="-128"/>
              <a:ea typeface="ＭＳ Ｐゴシック" panose="020B0600070205080204" pitchFamily="50" charset="-128"/>
            </a:rPr>
            <a:t>59,679</a:t>
          </a:r>
          <a:r>
            <a:rPr kumimoji="1" lang="ja-JP" altLang="en-US" sz="1300">
              <a:latin typeface="ＭＳ Ｐゴシック" panose="020B0600070205080204" pitchFamily="50" charset="-128"/>
              <a:ea typeface="ＭＳ Ｐゴシック" panose="020B0600070205080204" pitchFamily="50" charset="-128"/>
            </a:rPr>
            <a:t>円増額となった。類似団体内平均値と比較すると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46,526</a:t>
          </a:r>
          <a:r>
            <a:rPr kumimoji="1" lang="ja-JP" altLang="en-US" sz="1300">
              <a:latin typeface="ＭＳ Ｐゴシック" panose="020B0600070205080204" pitchFamily="50" charset="-128"/>
              <a:ea typeface="ＭＳ Ｐゴシック" panose="020B0600070205080204" pitchFamily="50" charset="-128"/>
            </a:rPr>
            <a:t>円上回っている。前年度比較において増額となった主な要因としては、ふるさと応援寄附者特産品等贈呈事業等の物件費が増となったことが考えられる。今後はより効率的な行政運営に努めるとともに、公共施設の再編を検討するなど、その他事務事業全般にわたり行財政改革を推進し、削減を図る。</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859</xdr:rowOff>
    </xdr:from>
    <xdr:to>
      <xdr:col>23</xdr:col>
      <xdr:colOff>133350</xdr:colOff>
      <xdr:row>84</xdr:row>
      <xdr:rowOff>35131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231209"/>
          <a:ext cx="838200" cy="20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137492</xdr:rowOff>
    </xdr:from>
    <xdr:to>
      <xdr:col>19</xdr:col>
      <xdr:colOff>133350</xdr:colOff>
      <xdr:row>83</xdr:row>
      <xdr:rowOff>859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196392"/>
          <a:ext cx="889000" cy="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132578</xdr:rowOff>
    </xdr:from>
    <xdr:to>
      <xdr:col>19</xdr:col>
      <xdr:colOff>184150</xdr:colOff>
      <xdr:row>82</xdr:row>
      <xdr:rowOff>62728</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020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72905</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378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51797</xdr:rowOff>
    </xdr:from>
    <xdr:to>
      <xdr:col>15</xdr:col>
      <xdr:colOff>82550</xdr:colOff>
      <xdr:row>82</xdr:row>
      <xdr:rowOff>137492</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110697"/>
          <a:ext cx="889000" cy="8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76350</xdr:rowOff>
    </xdr:from>
    <xdr:to>
      <xdr:col>15</xdr:col>
      <xdr:colOff>133350</xdr:colOff>
      <xdr:row>82</xdr:row>
      <xdr:rowOff>6500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39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16677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37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11210</xdr:rowOff>
    </xdr:from>
    <xdr:to>
      <xdr:col>11</xdr:col>
      <xdr:colOff>31750</xdr:colOff>
      <xdr:row>82</xdr:row>
      <xdr:rowOff>51797</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070110"/>
          <a:ext cx="889000" cy="4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54561</xdr:rowOff>
    </xdr:from>
    <xdr:to>
      <xdr:col>11</xdr:col>
      <xdr:colOff>82550</xdr:colOff>
      <xdr:row>81</xdr:row>
      <xdr:rowOff>156161</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394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166338</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37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39622</xdr:rowOff>
    </xdr:from>
    <xdr:to>
      <xdr:col>7</xdr:col>
      <xdr:colOff>31750</xdr:colOff>
      <xdr:row>81</xdr:row>
      <xdr:rowOff>141222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392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151399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69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155781</xdr:rowOff>
    </xdr:from>
    <xdr:to>
      <xdr:col>23</xdr:col>
      <xdr:colOff>184150</xdr:colOff>
      <xdr:row>84</xdr:row>
      <xdr:rowOff>85931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438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127858</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435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121509</xdr:rowOff>
    </xdr:from>
    <xdr:to>
      <xdr:col>19</xdr:col>
      <xdr:colOff>184150</xdr:colOff>
      <xdr:row>83</xdr:row>
      <xdr:rowOff>51659</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1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36436</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266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86692</xdr:rowOff>
    </xdr:from>
    <xdr:to>
      <xdr:col>15</xdr:col>
      <xdr:colOff>133350</xdr:colOff>
      <xdr:row>83</xdr:row>
      <xdr:rowOff>16842</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14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1619</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23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997</xdr:rowOff>
    </xdr:from>
    <xdr:to>
      <xdr:col>11</xdr:col>
      <xdr:colOff>82550</xdr:colOff>
      <xdr:row>82</xdr:row>
      <xdr:rowOff>102597</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05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87374</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146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131860</xdr:rowOff>
    </xdr:from>
    <xdr:to>
      <xdr:col>7</xdr:col>
      <xdr:colOff>31750</xdr:colOff>
      <xdr:row>82</xdr:row>
      <xdr:rowOff>62010</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01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46787</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1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R01</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ポイント減少した。また、類似団体内平均値を</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ポイント上回っており、高止まりの状況にある。これらの要因は、勤続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階層において、給与が国の水準を上回っていることが影響していると考えられる。今後については高年齢層の職員が退職することにより改善が図られるものと考えるが、更なる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49893</xdr:rowOff>
    </xdr:from>
    <xdr:to>
      <xdr:col>81</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179800" y="1479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118836</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5290800" y="1479459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118836</xdr:rowOff>
    </xdr:from>
    <xdr:to>
      <xdr:col>72</xdr:col>
      <xdr:colOff>203200</xdr:colOff>
      <xdr:row>86</xdr:row>
      <xdr:rowOff>170543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4401800" y="1486353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170543</xdr:rowOff>
    </xdr:from>
    <xdr:to>
      <xdr:col>68</xdr:col>
      <xdr:colOff>152400</xdr:colOff>
      <xdr:row>86</xdr:row>
      <xdr:rowOff>170543</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a:off x="13512800" y="1491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99786</xdr:rowOff>
    </xdr:from>
    <xdr:to>
      <xdr:col>64</xdr:col>
      <xdr:colOff>152400</xdr:colOff>
      <xdr:row>84</xdr:row>
      <xdr:rowOff>29936</xdr:rowOff>
    </xdr:to>
    <xdr:sp macro="" textlink="">
      <xdr:nvSpPr>
        <xdr:cNvPr id="274" name="フローチャート: 判断 273">
          <a:extLst>
            <a:ext uri="{FF2B5EF4-FFF2-40B4-BE49-F238E27FC236}">
              <a16:creationId xmlns:a16="http://schemas.microsoft.com/office/drawing/2014/main" id="{00000000-0008-0000-0300-000012010000}"/>
            </a:ext>
          </a:extLst>
        </xdr:cNvPr>
        <xdr:cNvSpPr/>
      </xdr:nvSpPr>
      <xdr:spPr>
        <a:xfrm>
          <a:off x="13462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40113</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9672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142620</xdr:rowOff>
    </xdr:from>
    <xdr:ext cx="762000" cy="259045"/>
    <xdr:sp macro="" textlink="">
      <xdr:nvSpPr>
        <xdr:cNvPr id="282" name="給与水準   （国との比較）該当値テキスト">
          <a:extLst>
            <a:ext uri="{FF2B5EF4-FFF2-40B4-BE49-F238E27FC236}">
              <a16:creationId xmlns:a16="http://schemas.microsoft.com/office/drawing/2014/main" id="{00000000-0008-0000-0300-00001A010000}"/>
            </a:ext>
          </a:extLst>
        </xdr:cNvPr>
        <xdr:cNvSpPr txBox="1"/>
      </xdr:nvSpPr>
      <xdr:spPr>
        <a:xfrm>
          <a:off x="17106900" y="1471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85470</xdr:rowOff>
    </xdr:from>
    <xdr:ext cx="7366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98800" y="1483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68036</xdr:rowOff>
    </xdr:from>
    <xdr:to>
      <xdr:col>73</xdr:col>
      <xdr:colOff>44450</xdr:colOff>
      <xdr:row>86</xdr:row>
      <xdr:rowOff>169636</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5240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119743</xdr:rowOff>
    </xdr:from>
    <xdr:to>
      <xdr:col>68</xdr:col>
      <xdr:colOff>203200</xdr:colOff>
      <xdr:row>87</xdr:row>
      <xdr:rowOff>49893</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4351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89" name="楕円 288">
          <a:extLst>
            <a:ext uri="{FF2B5EF4-FFF2-40B4-BE49-F238E27FC236}">
              <a16:creationId xmlns:a16="http://schemas.microsoft.com/office/drawing/2014/main" id="{00000000-0008-0000-0300-000021010000}"/>
            </a:ext>
          </a:extLst>
        </xdr:cNvPr>
        <xdr:cNvSpPr/>
      </xdr:nvSpPr>
      <xdr:spPr>
        <a:xfrm>
          <a:off x="13462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人当たり職員数は、前年度と比較し</a:t>
          </a:r>
          <a:r>
            <a:rPr kumimoji="1" lang="en-US" altLang="ja-JP" sz="1300">
              <a:latin typeface="ＭＳ Ｐゴシック" panose="020B0600070205080204" pitchFamily="50" charset="-128"/>
              <a:ea typeface="ＭＳ Ｐゴシック" panose="020B0600070205080204" pitchFamily="50" charset="-128"/>
            </a:rPr>
            <a:t>0.33</a:t>
          </a:r>
          <a:r>
            <a:rPr kumimoji="1" lang="ja-JP" altLang="en-US" sz="1300">
              <a:latin typeface="ＭＳ Ｐゴシック" panose="020B0600070205080204" pitchFamily="50" charset="-128"/>
              <a:ea typeface="ＭＳ Ｐゴシック" panose="020B0600070205080204" pitchFamily="50" charset="-128"/>
            </a:rPr>
            <a:t>人増加した。類似団体内平均値と比較すると、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人上回っている。当市は、市域が広いうえ私立の保育園がなく、市内にある</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所すべての保育所を公立にて運営を行っているため、分子となる保育所職員がすべて市の職員となってしまうことが原因としてあげられる。また、前年度比較における増加した要因は、分母となる市の人口が年々大きく減少していることが影響していると考えられる。今後についても、定員適正化計画に基づき、適正な定員管理に努める。</a:t>
          </a: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44175</xdr:rowOff>
    </xdr:from>
    <xdr:to>
      <xdr:col>81</xdr:col>
      <xdr:colOff>44450</xdr:colOff>
      <xdr:row>61</xdr:row>
      <xdr:rowOff>57446</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502625"/>
          <a:ext cx="838200" cy="1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41359</xdr:rowOff>
    </xdr:from>
    <xdr:to>
      <xdr:col>77</xdr:col>
      <xdr:colOff>44450</xdr:colOff>
      <xdr:row>61</xdr:row>
      <xdr:rowOff>44175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499809"/>
          <a:ext cx="889000" cy="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65490</xdr:rowOff>
    </xdr:from>
    <xdr:to>
      <xdr:col>77</xdr:col>
      <xdr:colOff>95250</xdr:colOff>
      <xdr:row>60</xdr:row>
      <xdr:rowOff>167090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352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5817</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121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30099</xdr:rowOff>
    </xdr:from>
    <xdr:to>
      <xdr:col>72</xdr:col>
      <xdr:colOff>203200</xdr:colOff>
      <xdr:row>61</xdr:row>
      <xdr:rowOff>41359</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488549"/>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62272</xdr:rowOff>
    </xdr:from>
    <xdr:to>
      <xdr:col>73</xdr:col>
      <xdr:colOff>44450</xdr:colOff>
      <xdr:row>60</xdr:row>
      <xdr:rowOff>163872</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4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2599</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18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19241</xdr:rowOff>
    </xdr:from>
    <xdr:to>
      <xdr:col>68</xdr:col>
      <xdr:colOff>152400</xdr:colOff>
      <xdr:row>61</xdr:row>
      <xdr:rowOff>30099</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477691"/>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57848</xdr:rowOff>
    </xdr:from>
    <xdr:to>
      <xdr:col>68</xdr:col>
      <xdr:colOff>203200</xdr:colOff>
      <xdr:row>60</xdr:row>
      <xdr:rowOff>159448</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169625</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1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57446</xdr:rowOff>
    </xdr:from>
    <xdr:to>
      <xdr:col>64</xdr:col>
      <xdr:colOff>152400</xdr:colOff>
      <xdr:row>60</xdr:row>
      <xdr:rowOff>159046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4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169223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1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6646</xdr:rowOff>
    </xdr:from>
    <xdr:to>
      <xdr:col>81</xdr:col>
      <xdr:colOff>95250</xdr:colOff>
      <xdr:row>61</xdr:row>
      <xdr:rowOff>108246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150173</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43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164825</xdr:rowOff>
    </xdr:from>
    <xdr:to>
      <xdr:col>77</xdr:col>
      <xdr:colOff>95250</xdr:colOff>
      <xdr:row>61</xdr:row>
      <xdr:rowOff>94975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45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79752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538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162009</xdr:rowOff>
    </xdr:from>
    <xdr:to>
      <xdr:col>73</xdr:col>
      <xdr:colOff>44450</xdr:colOff>
      <xdr:row>61</xdr:row>
      <xdr:rowOff>92159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44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76936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53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150749</xdr:rowOff>
    </xdr:from>
    <xdr:to>
      <xdr:col>68</xdr:col>
      <xdr:colOff>203200</xdr:colOff>
      <xdr:row>61</xdr:row>
      <xdr:rowOff>80899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65676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524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139891</xdr:rowOff>
    </xdr:from>
    <xdr:to>
      <xdr:col>64</xdr:col>
      <xdr:colOff>152400</xdr:colOff>
      <xdr:row>61</xdr:row>
      <xdr:rowOff>70041</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42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54818</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51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実質公債費比率が改善した主な要因として、標準税収入額等、普通交付税額が増加したことが影響していると考えられる。今後においても、公債費においては後年度も高い水準で推移していくことが見込まれることから、指標の更なる改善が図れるよう、普通建設事業の厳選を行い新規地方債発行の抑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116417</xdr:rowOff>
    </xdr:from>
    <xdr:to>
      <xdr:col>81</xdr:col>
      <xdr:colOff>44450</xdr:colOff>
      <xdr:row>41</xdr:row>
      <xdr:rowOff>140546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714586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41</xdr:row>
      <xdr:rowOff>164677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5290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71120</xdr:rowOff>
    </xdr:from>
    <xdr:to>
      <xdr:col>77</xdr:col>
      <xdr:colOff>95250</xdr:colOff>
      <xdr:row>43</xdr:row>
      <xdr:rowOff>1270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157497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140546</xdr:rowOff>
    </xdr:from>
    <xdr:to>
      <xdr:col>72</xdr:col>
      <xdr:colOff>203200</xdr:colOff>
      <xdr:row>41</xdr:row>
      <xdr:rowOff>164677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95250</xdr:rowOff>
    </xdr:from>
    <xdr:to>
      <xdr:col>73</xdr:col>
      <xdr:colOff>44450</xdr:colOff>
      <xdr:row>43</xdr:row>
      <xdr:rowOff>25400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10177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140546</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1699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103294</xdr:rowOff>
    </xdr:from>
    <xdr:to>
      <xdr:col>68</xdr:col>
      <xdr:colOff>203200</xdr:colOff>
      <xdr:row>43</xdr:row>
      <xdr:rowOff>33444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119380</xdr:rowOff>
    </xdr:from>
    <xdr:to>
      <xdr:col>64</xdr:col>
      <xdr:colOff>152400</xdr:colOff>
      <xdr:row>43</xdr:row>
      <xdr:rowOff>49530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32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34307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82144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89746</xdr:rowOff>
    </xdr:from>
    <xdr:to>
      <xdr:col>77</xdr:col>
      <xdr:colOff>95250</xdr:colOff>
      <xdr:row>42</xdr:row>
      <xdr:rowOff>19896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89746</xdr:rowOff>
    </xdr:from>
    <xdr:to>
      <xdr:col>68</xdr:col>
      <xdr:colOff>203200</xdr:colOff>
      <xdr:row>42</xdr:row>
      <xdr:rowOff>19896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30073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将来負担比率は、前年度と比較して</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ポイント上回っている。前年度との比較における改善要因は、地方債残高、退職手当負担見込額の減少及び充当可能基金の増加による。しかし、類似団体の平均との比較からも更なる改善が必要であり、公共施設再編などを見据え、引き続き新規地方債発行の抑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112607</xdr:rowOff>
    </xdr:from>
    <xdr:to>
      <xdr:col>81</xdr:col>
      <xdr:colOff>44450</xdr:colOff>
      <xdr:row>17</xdr:row>
      <xdr:rowOff>15028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684357"/>
          <a:ext cx="838200" cy="24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121090</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34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15028</xdr:rowOff>
    </xdr:from>
    <xdr:to>
      <xdr:col>77</xdr:col>
      <xdr:colOff>44450</xdr:colOff>
      <xdr:row>17</xdr:row>
      <xdr:rowOff>90636</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2929678"/>
          <a:ext cx="889000" cy="7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81915</xdr:rowOff>
    </xdr:from>
    <xdr:to>
      <xdr:col>77</xdr:col>
      <xdr:colOff>95250</xdr:colOff>
      <xdr:row>16</xdr:row>
      <xdr:rowOff>12065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65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22242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4225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90636</xdr:rowOff>
    </xdr:from>
    <xdr:to>
      <xdr:col>72</xdr:col>
      <xdr:colOff>203200</xdr:colOff>
      <xdr:row>17</xdr:row>
      <xdr:rowOff>143722</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005286"/>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143044</xdr:rowOff>
    </xdr:from>
    <xdr:to>
      <xdr:col>73</xdr:col>
      <xdr:colOff>44450</xdr:colOff>
      <xdr:row>16</xdr:row>
      <xdr:rowOff>73194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714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83371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48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143722</xdr:rowOff>
    </xdr:from>
    <xdr:to>
      <xdr:col>68</xdr:col>
      <xdr:colOff>152400</xdr:colOff>
      <xdr:row>17</xdr:row>
      <xdr:rowOff>154982</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058372"/>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134197</xdr:rowOff>
    </xdr:from>
    <xdr:to>
      <xdr:col>68</xdr:col>
      <xdr:colOff>203200</xdr:colOff>
      <xdr:row>16</xdr:row>
      <xdr:rowOff>64347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70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74524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47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6181</xdr:rowOff>
    </xdr:from>
    <xdr:to>
      <xdr:col>64</xdr:col>
      <xdr:colOff>152400</xdr:colOff>
      <xdr:row>16</xdr:row>
      <xdr:rowOff>107781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74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117958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61807</xdr:rowOff>
    </xdr:from>
    <xdr:to>
      <xdr:col>81</xdr:col>
      <xdr:colOff>95250</xdr:colOff>
      <xdr:row>15</xdr:row>
      <xdr:rowOff>163407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33884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60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135678</xdr:rowOff>
    </xdr:from>
    <xdr:to>
      <xdr:col>77</xdr:col>
      <xdr:colOff>95250</xdr:colOff>
      <xdr:row>17</xdr:row>
      <xdr:rowOff>65828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87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50605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2965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39836</xdr:rowOff>
    </xdr:from>
    <xdr:to>
      <xdr:col>73</xdr:col>
      <xdr:colOff>44450</xdr:colOff>
      <xdr:row>17</xdr:row>
      <xdr:rowOff>141436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126213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4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92922</xdr:rowOff>
    </xdr:from>
    <xdr:to>
      <xdr:col>68</xdr:col>
      <xdr:colOff>203200</xdr:colOff>
      <xdr:row>18</xdr:row>
      <xdr:rowOff>23072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00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7849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09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104182</xdr:rowOff>
    </xdr:from>
    <xdr:to>
      <xdr:col>64</xdr:col>
      <xdr:colOff>152400</xdr:colOff>
      <xdr:row>18</xdr:row>
      <xdr:rowOff>34332</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018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19109</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ポイント上回っている。歳出面では会計年度任用職員のの増員や、定期昇給及び人勧に基づく給与等の改定による経常経費の増があったものの、歳入面で普通交付税、地方消費税交付金、地方税等が増加した影響等により前年度比で下落した。</a:t>
          </a:r>
        </a:p>
        <a:p>
          <a:r>
            <a:rPr kumimoji="1" lang="ja-JP" altLang="en-US" sz="1300">
              <a:latin typeface="ＭＳ Ｐゴシック" panose="020B0600070205080204" pitchFamily="50" charset="-128"/>
              <a:ea typeface="ＭＳ Ｐゴシック" panose="020B0600070205080204" pitchFamily="50" charset="-128"/>
            </a:rPr>
            <a:t>　依然として類似団体の比較において平均を大きく上回っているため、今後も引き続き適正な定員管理の推進に努める。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46990</xdr:rowOff>
    </xdr:from>
    <xdr:to>
      <xdr:col>24</xdr:col>
      <xdr:colOff>25400</xdr:colOff>
      <xdr:row>39</xdr:row>
      <xdr:rowOff>106426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3354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78994</xdr:rowOff>
    </xdr:from>
    <xdr:to>
      <xdr:col>19</xdr:col>
      <xdr:colOff>187325</xdr:colOff>
      <xdr:row>39</xdr:row>
      <xdr:rowOff>106426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7655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65278</xdr:rowOff>
    </xdr:from>
    <xdr:to>
      <xdr:col>15</xdr:col>
      <xdr:colOff>98425</xdr:colOff>
      <xdr:row>39</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158496</xdr:rowOff>
    </xdr:from>
    <xdr:to>
      <xdr:col>15</xdr:col>
      <xdr:colOff>149225</xdr:colOff>
      <xdr:row>37</xdr:row>
      <xdr:rowOff>88646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98823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28702</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152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163068</xdr:rowOff>
    </xdr:from>
    <xdr:to>
      <xdr:col>11</xdr:col>
      <xdr:colOff>60325</xdr:colOff>
      <xdr:row>37</xdr:row>
      <xdr:rowOff>93218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103395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55626</xdr:rowOff>
    </xdr:from>
    <xdr:to>
      <xdr:col>20</xdr:col>
      <xdr:colOff>38100</xdr:colOff>
      <xdr:row>39</xdr:row>
      <xdr:rowOff>157226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4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142003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2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28194</xdr:rowOff>
    </xdr:from>
    <xdr:to>
      <xdr:col>15</xdr:col>
      <xdr:colOff>149225</xdr:colOff>
      <xdr:row>39</xdr:row>
      <xdr:rowOff>129794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114571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14478</xdr:rowOff>
    </xdr:from>
    <xdr:to>
      <xdr:col>11</xdr:col>
      <xdr:colOff>60325</xdr:colOff>
      <xdr:row>39</xdr:row>
      <xdr:rowOff>116078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100855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149352</xdr:rowOff>
    </xdr:from>
    <xdr:to>
      <xdr:col>6</xdr:col>
      <xdr:colOff>171450</xdr:colOff>
      <xdr:row>39</xdr:row>
      <xdr:rowOff>79502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64279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ポイント下落した。類似団体内平均値と比較すると、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下落した要因は、主に歳入面における普通交付税、地方消費税交付金、地方税等の増によるものである。また、物件費は年々増加傾向にあることから、事務事業の見直し等により一層の内部コスト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92710</xdr:rowOff>
    </xdr:from>
    <xdr:to>
      <xdr:col>82</xdr:col>
      <xdr:colOff>107950</xdr:colOff>
      <xdr:row>18</xdr:row>
      <xdr:rowOff>12700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0073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xdr:rowOff>
    </xdr:from>
    <xdr:to>
      <xdr:col>78</xdr:col>
      <xdr:colOff>69850</xdr:colOff>
      <xdr:row>18</xdr:row>
      <xdr:rowOff>66040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98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22860</xdr:rowOff>
    </xdr:from>
    <xdr:to>
      <xdr:col>78</xdr:col>
      <xdr:colOff>120650</xdr:colOff>
      <xdr:row>16</xdr:row>
      <xdr:rowOff>124460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134637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153670</xdr:rowOff>
    </xdr:from>
    <xdr:to>
      <xdr:col>73</xdr:col>
      <xdr:colOff>180975</xdr:colOff>
      <xdr:row>18</xdr:row>
      <xdr:rowOff>66040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683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106680</xdr:rowOff>
    </xdr:from>
    <xdr:to>
      <xdr:col>74</xdr:col>
      <xdr:colOff>31750</xdr:colOff>
      <xdr:row>17</xdr:row>
      <xdr:rowOff>36830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47007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107950</xdr:rowOff>
    </xdr:from>
    <xdr:to>
      <xdr:col>69</xdr:col>
      <xdr:colOff>92075</xdr:colOff>
      <xdr:row>17</xdr:row>
      <xdr:rowOff>153670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22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83820</xdr:rowOff>
    </xdr:from>
    <xdr:to>
      <xdr:col>69</xdr:col>
      <xdr:colOff>142875</xdr:colOff>
      <xdr:row>17</xdr:row>
      <xdr:rowOff>13970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24147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9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68580</xdr:rowOff>
    </xdr:from>
    <xdr:to>
      <xdr:col>65</xdr:col>
      <xdr:colOff>53975</xdr:colOff>
      <xdr:row>16</xdr:row>
      <xdr:rowOff>170180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41910</xdr:rowOff>
    </xdr:from>
    <xdr:to>
      <xdr:col>82</xdr:col>
      <xdr:colOff>158750</xdr:colOff>
      <xdr:row>17</xdr:row>
      <xdr:rowOff>143510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13987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13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102870</xdr:rowOff>
    </xdr:from>
    <xdr:to>
      <xdr:col>69</xdr:col>
      <xdr:colOff>142875</xdr:colOff>
      <xdr:row>18</xdr:row>
      <xdr:rowOff>33020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0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17797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ポイント上回った。類似団体内平均値と比較すると、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ポイント下回っている。前年度比較における上昇要因は、生活保護費等の増加によるものと考えられる。今後は受給資格の審査等について、より一層の適正化を図ることによって執行経費の適正化に努める。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55</xdr:row>
      <xdr:rowOff>1270</xdr:rowOff>
    </xdr:from>
    <xdr:to>
      <xdr:col>24</xdr:col>
      <xdr:colOff>25400</xdr:colOff>
      <xdr:row>61</xdr:row>
      <xdr:rowOff>62230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431020"/>
          <a:ext cx="0" cy="10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34307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62230</xdr:rowOff>
    </xdr:from>
    <xdr:to>
      <xdr:col>24</xdr:col>
      <xdr:colOff>114300</xdr:colOff>
      <xdr:row>61</xdr:row>
      <xdr:rowOff>62230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87647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17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55</xdr:row>
      <xdr:rowOff>1270</xdr:rowOff>
    </xdr:from>
    <xdr:to>
      <xdr:col>24</xdr:col>
      <xdr:colOff>114300</xdr:colOff>
      <xdr:row>55</xdr:row>
      <xdr:rowOff>1270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431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96520</xdr:rowOff>
    </xdr:from>
    <xdr:to>
      <xdr:col>24</xdr:col>
      <xdr:colOff>25400</xdr:colOff>
      <xdr:row>55</xdr:row>
      <xdr:rowOff>8890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3548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20320</xdr:rowOff>
    </xdr:from>
    <xdr:to>
      <xdr:col>19</xdr:col>
      <xdr:colOff>187325</xdr:colOff>
      <xdr:row>54</xdr:row>
      <xdr:rowOff>96520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278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68580</xdr:rowOff>
    </xdr:from>
    <xdr:to>
      <xdr:col>20</xdr:col>
      <xdr:colOff>38100</xdr:colOff>
      <xdr:row>56</xdr:row>
      <xdr:rowOff>170180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154957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75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20320</xdr:rowOff>
    </xdr:from>
    <xdr:to>
      <xdr:col>15</xdr:col>
      <xdr:colOff>98425</xdr:colOff>
      <xdr:row>54</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78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54</xdr:row>
      <xdr:rowOff>104140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32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121920</xdr:rowOff>
    </xdr:from>
    <xdr:to>
      <xdr:col>11</xdr:col>
      <xdr:colOff>60325</xdr:colOff>
      <xdr:row>57</xdr:row>
      <xdr:rowOff>52070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36847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129540</xdr:rowOff>
    </xdr:from>
    <xdr:to>
      <xdr:col>24</xdr:col>
      <xdr:colOff>76200</xdr:colOff>
      <xdr:row>55</xdr:row>
      <xdr:rowOff>59690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38117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29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45720</xdr:rowOff>
    </xdr:from>
    <xdr:to>
      <xdr:col>20</xdr:col>
      <xdr:colOff>38100</xdr:colOff>
      <xdr:row>54</xdr:row>
      <xdr:rowOff>147320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157497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07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140970</xdr:rowOff>
    </xdr:from>
    <xdr:to>
      <xdr:col>15</xdr:col>
      <xdr:colOff>149225</xdr:colOff>
      <xdr:row>54</xdr:row>
      <xdr:rowOff>71120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81297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53340</xdr:rowOff>
    </xdr:from>
    <xdr:to>
      <xdr:col>11</xdr:col>
      <xdr:colOff>60325</xdr:colOff>
      <xdr:row>54</xdr:row>
      <xdr:rowOff>154940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165117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ポイント上回っている。前年度比較において増加した要因は、</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後期高齢者医療特別会計に対する繰出金の増等によるものと考えられる。　また、歳入面で普通交付税、地方消費税</a:t>
          </a:r>
          <a:r>
            <a:rPr kumimoji="1" lang="ja-JP" altLang="en-US" sz="1300">
              <a:latin typeface="ＭＳ Ｐゴシック" panose="020B0600070205080204" pitchFamily="50" charset="-128"/>
              <a:ea typeface="ＭＳ Ｐゴシック" panose="020B0600070205080204" pitchFamily="50" charset="-128"/>
            </a:rPr>
            <a:t>交付金、地方税等が増加した影響によるものと考えられる。</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113393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87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7257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782800" y="98751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7257</xdr:rowOff>
    </xdr:from>
    <xdr:to>
      <xdr:col>73</xdr:col>
      <xdr:colOff>180975</xdr:colOff>
      <xdr:row>58</xdr:row>
      <xdr:rowOff>18143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893800" y="99513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0</xdr:rowOff>
    </xdr:from>
    <xdr:to>
      <xdr:col>74</xdr:col>
      <xdr:colOff>31750</xdr:colOff>
      <xdr:row>58</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86377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167822</xdr:rowOff>
    </xdr:from>
    <xdr:to>
      <xdr:col>69</xdr:col>
      <xdr:colOff>92075</xdr:colOff>
      <xdr:row>58</xdr:row>
      <xdr:rowOff>18143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9404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54428</xdr:rowOff>
    </xdr:from>
    <xdr:to>
      <xdr:col>69</xdr:col>
      <xdr:colOff>142875</xdr:colOff>
      <xdr:row>58</xdr:row>
      <xdr:rowOff>156028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99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140805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62593</xdr:rowOff>
    </xdr:from>
    <xdr:to>
      <xdr:col>82</xdr:col>
      <xdr:colOff>158750</xdr:colOff>
      <xdr:row>57</xdr:row>
      <xdr:rowOff>164193</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34670</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127907</xdr:rowOff>
    </xdr:from>
    <xdr:to>
      <xdr:col>74</xdr:col>
      <xdr:colOff>31750</xdr:colOff>
      <xdr:row>58</xdr:row>
      <xdr:rowOff>58057</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9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68234</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138793</xdr:rowOff>
    </xdr:from>
    <xdr:to>
      <xdr:col>69</xdr:col>
      <xdr:colOff>142875</xdr:colOff>
      <xdr:row>58</xdr:row>
      <xdr:rowOff>68943</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91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79120</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68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57349</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ポイント下回っている。これ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は水道事業会計に対する補助金の増加等に</a:t>
          </a:r>
          <a:r>
            <a:rPr kumimoji="1" lang="ja-JP" altLang="en-US" sz="1300">
              <a:latin typeface="ＭＳ Ｐゴシック" panose="020B0600070205080204" pitchFamily="50" charset="-128"/>
              <a:ea typeface="ＭＳ Ｐゴシック" panose="020B0600070205080204" pitchFamily="50" charset="-128"/>
            </a:rPr>
            <a:t>よるものである。補助費等についてはほぼ横ばいで推移していることから、引き続き市単独事業に係る補助金について、その費用対効果や事業の必要性等の再点検を定期的に行い経費削減に努める。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44704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0776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58420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4782800" y="6207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893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004800" y="62443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公債費における経常収支比率は、前年度と比較し</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ポイント下回った。類似団体内平均値と比較すると、</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下回っている。前年度比較において下落した原因として、元金償還額が増加した以上に利息償還額が減少していることから、高利率で借入れた地方債の償還が進む一方、低利率での地方債借入れが進んでいることが影響していると考えられる。今後も事業の優先度を精査し、地方債の新規発行額の抑制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149860</xdr:rowOff>
    </xdr:from>
    <xdr:to>
      <xdr:col>24</xdr:col>
      <xdr:colOff>25400</xdr:colOff>
      <xdr:row>80</xdr:row>
      <xdr:rowOff>149861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4942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64787</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149860</xdr:rowOff>
    </xdr:from>
    <xdr:to>
      <xdr:col>24</xdr:col>
      <xdr:colOff>114300</xdr:colOff>
      <xdr:row>72</xdr:row>
      <xdr:rowOff>149860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76</xdr:row>
      <xdr:rowOff>122428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987800" y="130703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80281</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110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5842</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1526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165354</xdr:rowOff>
    </xdr:from>
    <xdr:to>
      <xdr:col>20</xdr:col>
      <xdr:colOff>38100</xdr:colOff>
      <xdr:row>78</xdr:row>
      <xdr:rowOff>95504</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80281</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45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140715</xdr:rowOff>
    </xdr:from>
    <xdr:to>
      <xdr:col>15</xdr:col>
      <xdr:colOff>98425</xdr:colOff>
      <xdr:row>77</xdr:row>
      <xdr:rowOff>5842</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3048</xdr:rowOff>
    </xdr:from>
    <xdr:to>
      <xdr:col>15</xdr:col>
      <xdr:colOff>149225</xdr:colOff>
      <xdr:row>78</xdr:row>
      <xdr:rowOff>104648</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89425</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140715</xdr:rowOff>
    </xdr:from>
    <xdr:to>
      <xdr:col>11</xdr:col>
      <xdr:colOff>9525</xdr:colOff>
      <xdr:row>76</xdr:row>
      <xdr:rowOff>140715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70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3048</xdr:rowOff>
    </xdr:from>
    <xdr:to>
      <xdr:col>11</xdr:col>
      <xdr:colOff>60325</xdr:colOff>
      <xdr:row>78</xdr:row>
      <xdr:rowOff>104648</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89425</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71628</xdr:rowOff>
    </xdr:from>
    <xdr:to>
      <xdr:col>20</xdr:col>
      <xdr:colOff>38100</xdr:colOff>
      <xdr:row>77</xdr:row>
      <xdr:rowOff>1778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11955</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870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126492</xdr:rowOff>
    </xdr:from>
    <xdr:to>
      <xdr:col>15</xdr:col>
      <xdr:colOff>149225</xdr:colOff>
      <xdr:row>77</xdr:row>
      <xdr:rowOff>56642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66819</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89915</xdr:rowOff>
    </xdr:from>
    <xdr:to>
      <xdr:col>11</xdr:col>
      <xdr:colOff>60325</xdr:colOff>
      <xdr:row>77</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30243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89915</xdr:rowOff>
    </xdr:from>
    <xdr:to>
      <xdr:col>6</xdr:col>
      <xdr:colOff>171450</xdr:colOff>
      <xdr:row>77</xdr:row>
      <xdr:rowOff>20065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30243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公債費以外における経常収支比率は、前年度と比較して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ポイント下回った。類似団体の平均との比較においては、</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前年度比較において下落した要因は、主に歳入面における普通交付税、地方消費税交付金、地方税等の増によるものである。しかし、本市は人件費及び物件費の経常収支比率が類似団体と比較して高いことから、更なる管理徹底を図り、健全な財政運営に努める。</a:t>
          </a: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21844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4465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56151</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1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35561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94944"/>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117348</xdr:rowOff>
    </xdr:from>
    <xdr:to>
      <xdr:col>78</xdr:col>
      <xdr:colOff>120650</xdr:colOff>
      <xdr:row>77</xdr:row>
      <xdr:rowOff>47498</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57675</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49276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08661"/>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60706</xdr:rowOff>
    </xdr:from>
    <xdr:to>
      <xdr:col>69</xdr:col>
      <xdr:colOff>92075</xdr:colOff>
      <xdr:row>78</xdr:row>
      <xdr:rowOff>49276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62356"/>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135637</xdr:rowOff>
    </xdr:from>
    <xdr:to>
      <xdr:col>69</xdr:col>
      <xdr:colOff>142875</xdr:colOff>
      <xdr:row>77</xdr:row>
      <xdr:rowOff>65787</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75963</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64279</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142494</xdr:rowOff>
    </xdr:from>
    <xdr:to>
      <xdr:col>78</xdr:col>
      <xdr:colOff>120650</xdr:colOff>
      <xdr:row>78</xdr:row>
      <xdr:rowOff>72644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57421</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430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96283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56718</xdr:rowOff>
    </xdr:from>
    <xdr:to>
      <xdr:col>29</xdr:col>
      <xdr:colOff>127000</xdr:colOff>
      <xdr:row>16</xdr:row>
      <xdr:rowOff>85014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847543"/>
          <a:ext cx="647700" cy="2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85014</xdr:rowOff>
    </xdr:from>
    <xdr:to>
      <xdr:col>26</xdr:col>
      <xdr:colOff>50800</xdr:colOff>
      <xdr:row>16</xdr:row>
      <xdr:rowOff>87012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875839"/>
          <a:ext cx="698500" cy="19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133938</xdr:rowOff>
    </xdr:from>
    <xdr:to>
      <xdr:col>26</xdr:col>
      <xdr:colOff>101600</xdr:colOff>
      <xdr:row>17</xdr:row>
      <xdr:rowOff>64088</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24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48865</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11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87012</xdr:rowOff>
    </xdr:from>
    <xdr:to>
      <xdr:col>22</xdr:col>
      <xdr:colOff>114300</xdr:colOff>
      <xdr:row>16</xdr:row>
      <xdr:rowOff>109744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77837"/>
          <a:ext cx="698500" cy="227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147499</xdr:rowOff>
    </xdr:from>
    <xdr:to>
      <xdr:col>22</xdr:col>
      <xdr:colOff>165100</xdr:colOff>
      <xdr:row>17</xdr:row>
      <xdr:rowOff>77649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83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62426</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2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109744</xdr:rowOff>
    </xdr:from>
    <xdr:to>
      <xdr:col>18</xdr:col>
      <xdr:colOff>177800</xdr:colOff>
      <xdr:row>16</xdr:row>
      <xdr:rowOff>133363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00569"/>
          <a:ext cx="698500" cy="23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154851</xdr:rowOff>
    </xdr:from>
    <xdr:to>
      <xdr:col>19</xdr:col>
      <xdr:colOff>38100</xdr:colOff>
      <xdr:row>17</xdr:row>
      <xdr:rowOff>85001</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56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69778</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3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159916</xdr:rowOff>
    </xdr:from>
    <xdr:to>
      <xdr:col>15</xdr:col>
      <xdr:colOff>101600</xdr:colOff>
      <xdr:row>17</xdr:row>
      <xdr:rowOff>90066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0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74843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5918</xdr:rowOff>
    </xdr:from>
    <xdr:to>
      <xdr:col>29</xdr:col>
      <xdr:colOff>177800</xdr:colOff>
      <xdr:row>16</xdr:row>
      <xdr:rowOff>107518</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796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22445</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64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34214</xdr:rowOff>
    </xdr:from>
    <xdr:to>
      <xdr:col>26</xdr:col>
      <xdr:colOff>101600</xdr:colOff>
      <xdr:row>16</xdr:row>
      <xdr:rowOff>135814</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250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145991</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593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36212</xdr:rowOff>
    </xdr:from>
    <xdr:to>
      <xdr:col>22</xdr:col>
      <xdr:colOff>165100</xdr:colOff>
      <xdr:row>16</xdr:row>
      <xdr:rowOff>137812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27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147989</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9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58944</xdr:rowOff>
    </xdr:from>
    <xdr:to>
      <xdr:col>19</xdr:col>
      <xdr:colOff>38100</xdr:colOff>
      <xdr:row>16</xdr:row>
      <xdr:rowOff>160544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497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170721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1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82563</xdr:rowOff>
    </xdr:from>
    <xdr:to>
      <xdr:col>15</xdr:col>
      <xdr:colOff>101600</xdr:colOff>
      <xdr:row>17</xdr:row>
      <xdr:rowOff>12713</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73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22890</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4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53067</xdr:rowOff>
    </xdr:from>
    <xdr:to>
      <xdr:col>29</xdr:col>
      <xdr:colOff>127000</xdr:colOff>
      <xdr:row>37</xdr:row>
      <xdr:rowOff>55087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177767"/>
          <a:ext cx="647700" cy="20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332833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943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54648</xdr:rowOff>
    </xdr:from>
    <xdr:to>
      <xdr:col>26</xdr:col>
      <xdr:colOff>50800</xdr:colOff>
      <xdr:row>37</xdr:row>
      <xdr:rowOff>55087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79348"/>
          <a:ext cx="698500" cy="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75114</xdr:rowOff>
    </xdr:from>
    <xdr:to>
      <xdr:col>26</xdr:col>
      <xdr:colOff>101600</xdr:colOff>
      <xdr:row>37</xdr:row>
      <xdr:rowOff>5264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28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186891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79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54648</xdr:rowOff>
    </xdr:from>
    <xdr:to>
      <xdr:col>22</xdr:col>
      <xdr:colOff>114300</xdr:colOff>
      <xdr:row>37</xdr:row>
      <xdr:rowOff>67678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79348"/>
          <a:ext cx="698500" cy="13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62084</xdr:rowOff>
    </xdr:from>
    <xdr:to>
      <xdr:col>22</xdr:col>
      <xdr:colOff>165100</xdr:colOff>
      <xdr:row>36</xdr:row>
      <xdr:rowOff>163684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15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173861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784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59944</xdr:rowOff>
    </xdr:from>
    <xdr:to>
      <xdr:col>18</xdr:col>
      <xdr:colOff>177800</xdr:colOff>
      <xdr:row>37</xdr:row>
      <xdr:rowOff>67678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84644"/>
          <a:ext cx="698500" cy="77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61570</xdr:rowOff>
    </xdr:from>
    <xdr:to>
      <xdr:col>19</xdr:col>
      <xdr:colOff>38100</xdr:colOff>
      <xdr:row>36</xdr:row>
      <xdr:rowOff>163170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14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173347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8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43091</xdr:rowOff>
    </xdr:from>
    <xdr:to>
      <xdr:col>15</xdr:col>
      <xdr:colOff>101600</xdr:colOff>
      <xdr:row>36</xdr:row>
      <xdr:rowOff>144691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6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154868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2267</xdr:rowOff>
    </xdr:from>
    <xdr:to>
      <xdr:col>29</xdr:col>
      <xdr:colOff>177800</xdr:colOff>
      <xdr:row>37</xdr:row>
      <xdr:rowOff>103867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126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145794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99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4287</xdr:rowOff>
    </xdr:from>
    <xdr:to>
      <xdr:col>26</xdr:col>
      <xdr:colOff>101600</xdr:colOff>
      <xdr:row>37</xdr:row>
      <xdr:rowOff>105887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128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90664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21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3848</xdr:rowOff>
    </xdr:from>
    <xdr:to>
      <xdr:col>22</xdr:col>
      <xdr:colOff>165100</xdr:colOff>
      <xdr:row>37</xdr:row>
      <xdr:rowOff>105448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85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90225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16878</xdr:rowOff>
    </xdr:from>
    <xdr:to>
      <xdr:col>19</xdr:col>
      <xdr:colOff>38100</xdr:colOff>
      <xdr:row>37</xdr:row>
      <xdr:rowOff>118478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4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103255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2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9144</xdr:rowOff>
    </xdr:from>
    <xdr:to>
      <xdr:col>15</xdr:col>
      <xdr:colOff>101600</xdr:colOff>
      <xdr:row>37</xdr:row>
      <xdr:rowOff>110744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133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95521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220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104294</xdr:rowOff>
    </xdr:from>
    <xdr:to>
      <xdr:col>24</xdr:col>
      <xdr:colOff>63500</xdr:colOff>
      <xdr:row>36</xdr:row>
      <xdr:rowOff>122608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276494"/>
          <a:ext cx="838200" cy="1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122608</xdr:rowOff>
    </xdr:from>
    <xdr:to>
      <xdr:col>19</xdr:col>
      <xdr:colOff>177800</xdr:colOff>
      <xdr:row>36</xdr:row>
      <xdr:rowOff>165536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94808"/>
          <a:ext cx="889000" cy="4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126326</xdr:rowOff>
    </xdr:from>
    <xdr:to>
      <xdr:col>20</xdr:col>
      <xdr:colOff>38100</xdr:colOff>
      <xdr:row>37</xdr:row>
      <xdr:rowOff>56476</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9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47603</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91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165536</xdr:rowOff>
    </xdr:from>
    <xdr:to>
      <xdr:col>15</xdr:col>
      <xdr:colOff>50800</xdr:colOff>
      <xdr:row>37</xdr:row>
      <xdr:rowOff>8960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37736"/>
          <a:ext cx="889000" cy="1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162764</xdr:rowOff>
    </xdr:from>
    <xdr:to>
      <xdr:col>15</xdr:col>
      <xdr:colOff>101600</xdr:colOff>
      <xdr:row>37</xdr:row>
      <xdr:rowOff>92914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84041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8960</xdr:rowOff>
    </xdr:from>
    <xdr:to>
      <xdr:col>10</xdr:col>
      <xdr:colOff>114300</xdr:colOff>
      <xdr:row>37</xdr:row>
      <xdr:rowOff>21213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52610"/>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163523</xdr:rowOff>
    </xdr:from>
    <xdr:to>
      <xdr:col>10</xdr:col>
      <xdr:colOff>165100</xdr:colOff>
      <xdr:row>37</xdr:row>
      <xdr:rowOff>93673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3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84800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2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166830</xdr:rowOff>
    </xdr:from>
    <xdr:to>
      <xdr:col>6</xdr:col>
      <xdr:colOff>38100</xdr:colOff>
      <xdr:row>37</xdr:row>
      <xdr:rowOff>96980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3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88107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3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53494</xdr:rowOff>
    </xdr:from>
    <xdr:to>
      <xdr:col>24</xdr:col>
      <xdr:colOff>114300</xdr:colOff>
      <xdr:row>36</xdr:row>
      <xdr:rowOff>155094</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2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76371</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077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71808</xdr:rowOff>
    </xdr:from>
    <xdr:to>
      <xdr:col>20</xdr:col>
      <xdr:colOff>38100</xdr:colOff>
      <xdr:row>37</xdr:row>
      <xdr:rowOff>1958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4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18485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1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114736</xdr:rowOff>
    </xdr:from>
    <xdr:to>
      <xdr:col>15</xdr:col>
      <xdr:colOff>101600</xdr:colOff>
      <xdr:row>37</xdr:row>
      <xdr:rowOff>44886</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61413</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129610</xdr:rowOff>
    </xdr:from>
    <xdr:to>
      <xdr:col>10</xdr:col>
      <xdr:colOff>165100</xdr:colOff>
      <xdr:row>37</xdr:row>
      <xdr:rowOff>59760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0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76287</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52111" y="607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141863</xdr:rowOff>
    </xdr:from>
    <xdr:to>
      <xdr:col>6</xdr:col>
      <xdr:colOff>38100</xdr:colOff>
      <xdr:row>37</xdr:row>
      <xdr:rowOff>72013</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88540</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8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145575</xdr:rowOff>
    </xdr:from>
    <xdr:to>
      <xdr:col>24</xdr:col>
      <xdr:colOff>63500</xdr:colOff>
      <xdr:row>55</xdr:row>
      <xdr:rowOff>51612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232425"/>
          <a:ext cx="838200" cy="24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48640</xdr:rowOff>
    </xdr:from>
    <xdr:to>
      <xdr:col>19</xdr:col>
      <xdr:colOff>177800</xdr:colOff>
      <xdr:row>55</xdr:row>
      <xdr:rowOff>51612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478390"/>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16928</xdr:rowOff>
    </xdr:from>
    <xdr:to>
      <xdr:col>20</xdr:col>
      <xdr:colOff>38100</xdr:colOff>
      <xdr:row>56</xdr:row>
      <xdr:rowOff>118528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1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109655</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71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48640</xdr:rowOff>
    </xdr:from>
    <xdr:to>
      <xdr:col>15</xdr:col>
      <xdr:colOff>50800</xdr:colOff>
      <xdr:row>55</xdr:row>
      <xdr:rowOff>134021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478390"/>
          <a:ext cx="889000" cy="8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32381</xdr:rowOff>
    </xdr:from>
    <xdr:to>
      <xdr:col>15</xdr:col>
      <xdr:colOff>101600</xdr:colOff>
      <xdr:row>56</xdr:row>
      <xdr:rowOff>133981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3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125108</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72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134021</xdr:rowOff>
    </xdr:from>
    <xdr:to>
      <xdr:col>10</xdr:col>
      <xdr:colOff>114300</xdr:colOff>
      <xdr:row>56</xdr:row>
      <xdr:rowOff>1301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563771"/>
          <a:ext cx="889000" cy="3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61313</xdr:rowOff>
    </xdr:from>
    <xdr:to>
      <xdr:col>10</xdr:col>
      <xdr:colOff>165100</xdr:colOff>
      <xdr:row>56</xdr:row>
      <xdr:rowOff>162913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6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154040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7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78517</xdr:rowOff>
    </xdr:from>
    <xdr:to>
      <xdr:col>6</xdr:col>
      <xdr:colOff>38100</xdr:colOff>
      <xdr:row>57</xdr:row>
      <xdr:rowOff>8667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171244</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7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94775</xdr:rowOff>
    </xdr:from>
    <xdr:to>
      <xdr:col>24</xdr:col>
      <xdr:colOff>114300</xdr:colOff>
      <xdr:row>54</xdr:row>
      <xdr:rowOff>24925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18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117652</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03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812</xdr:rowOff>
    </xdr:from>
    <xdr:to>
      <xdr:col>20</xdr:col>
      <xdr:colOff>38100</xdr:colOff>
      <xdr:row>55</xdr:row>
      <xdr:rowOff>102412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43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118939</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20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169290</xdr:rowOff>
    </xdr:from>
    <xdr:to>
      <xdr:col>15</xdr:col>
      <xdr:colOff>101600</xdr:colOff>
      <xdr:row>55</xdr:row>
      <xdr:rowOff>99440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4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115967</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202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83221</xdr:rowOff>
    </xdr:from>
    <xdr:to>
      <xdr:col>10</xdr:col>
      <xdr:colOff>165100</xdr:colOff>
      <xdr:row>56</xdr:row>
      <xdr:rowOff>13371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51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29898</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8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121951</xdr:rowOff>
    </xdr:from>
    <xdr:to>
      <xdr:col>6</xdr:col>
      <xdr:colOff>38100</xdr:colOff>
      <xdr:row>56</xdr:row>
      <xdr:rowOff>52101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55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68628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2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25377</xdr:rowOff>
    </xdr:from>
    <xdr:to>
      <xdr:col>24</xdr:col>
      <xdr:colOff>63500</xdr:colOff>
      <xdr:row>78</xdr:row>
      <xdr:rowOff>35801</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398477"/>
          <a:ext cx="8382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110726</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35801</xdr:rowOff>
    </xdr:from>
    <xdr:to>
      <xdr:col>19</xdr:col>
      <xdr:colOff>177800</xdr:colOff>
      <xdr:row>78</xdr:row>
      <xdr:rowOff>46020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08901"/>
          <a:ext cx="889000" cy="1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43476</xdr:rowOff>
    </xdr:from>
    <xdr:to>
      <xdr:col>20</xdr:col>
      <xdr:colOff>38100</xdr:colOff>
      <xdr:row>77</xdr:row>
      <xdr:rowOff>145076</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161603</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46020</xdr:rowOff>
    </xdr:from>
    <xdr:to>
      <xdr:col>15</xdr:col>
      <xdr:colOff>50800</xdr:colOff>
      <xdr:row>78</xdr:row>
      <xdr:rowOff>74732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419120"/>
          <a:ext cx="889000" cy="2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107393</xdr:rowOff>
    </xdr:from>
    <xdr:to>
      <xdr:col>15</xdr:col>
      <xdr:colOff>101600</xdr:colOff>
      <xdr:row>78</xdr:row>
      <xdr:rowOff>37543</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54070</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74732</xdr:rowOff>
    </xdr:from>
    <xdr:to>
      <xdr:col>10</xdr:col>
      <xdr:colOff>114300</xdr:colOff>
      <xdr:row>78</xdr:row>
      <xdr:rowOff>80446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447832"/>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85311</xdr:rowOff>
    </xdr:from>
    <xdr:to>
      <xdr:col>10</xdr:col>
      <xdr:colOff>165100</xdr:colOff>
      <xdr:row>78</xdr:row>
      <xdr:rowOff>15461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31988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77264</xdr:rowOff>
    </xdr:from>
    <xdr:to>
      <xdr:col>6</xdr:col>
      <xdr:colOff>38100</xdr:colOff>
      <xdr:row>78</xdr:row>
      <xdr:rowOff>7414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23941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146027</xdr:rowOff>
    </xdr:from>
    <xdr:to>
      <xdr:col>24</xdr:col>
      <xdr:colOff>114300</xdr:colOff>
      <xdr:row>78</xdr:row>
      <xdr:rowOff>76177</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4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66275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26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156451</xdr:rowOff>
    </xdr:from>
    <xdr:to>
      <xdr:col>20</xdr:col>
      <xdr:colOff>38100</xdr:colOff>
      <xdr:row>78</xdr:row>
      <xdr:rowOff>86601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58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77728</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45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166670</xdr:rowOff>
    </xdr:from>
    <xdr:to>
      <xdr:col>15</xdr:col>
      <xdr:colOff>101600</xdr:colOff>
      <xdr:row>78</xdr:row>
      <xdr:rowOff>96820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3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87947</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461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23932</xdr:rowOff>
    </xdr:from>
    <xdr:to>
      <xdr:col>10</xdr:col>
      <xdr:colOff>165100</xdr:colOff>
      <xdr:row>78</xdr:row>
      <xdr:rowOff>125532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9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116659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29646</xdr:rowOff>
    </xdr:from>
    <xdr:to>
      <xdr:col>6</xdr:col>
      <xdr:colOff>38100</xdr:colOff>
      <xdr:row>78</xdr:row>
      <xdr:rowOff>131246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0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122373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95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扶助費グラフ枠">
          <a:extLst>
            <a:ext uri="{FF2B5EF4-FFF2-40B4-BE49-F238E27FC236}">
              <a16:creationId xmlns:a16="http://schemas.microsoft.com/office/drawing/2014/main" id="{00000000-0008-0000-0600-0000D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121760</xdr:rowOff>
    </xdr:from>
    <xdr:to>
      <xdr:col>24</xdr:col>
      <xdr:colOff>62865</xdr:colOff>
      <xdr:row>96</xdr:row>
      <xdr:rowOff>144619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flipV="1">
          <a:off x="4633595" y="15723710"/>
          <a:ext cx="1270" cy="880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148446</xdr:rowOff>
    </xdr:from>
    <xdr:ext cx="534377" cy="259045"/>
    <xdr:sp macro="" textlink="">
      <xdr:nvSpPr>
        <xdr:cNvPr id="221" name="扶助費最小値テキスト">
          <a:extLst>
            <a:ext uri="{FF2B5EF4-FFF2-40B4-BE49-F238E27FC236}">
              <a16:creationId xmlns:a16="http://schemas.microsoft.com/office/drawing/2014/main" id="{00000000-0008-0000-0600-0000DD000000}"/>
            </a:ext>
          </a:extLst>
        </xdr:cNvPr>
        <xdr:cNvSpPr txBox="1"/>
      </xdr:nvSpPr>
      <xdr:spPr>
        <a:xfrm>
          <a:off x="4686300" y="1660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144619</xdr:rowOff>
    </xdr:from>
    <xdr:to>
      <xdr:col>24</xdr:col>
      <xdr:colOff>152400</xdr:colOff>
      <xdr:row>96</xdr:row>
      <xdr:rowOff>144619</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4546600" y="16603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68437</xdr:rowOff>
    </xdr:from>
    <xdr:ext cx="599010" cy="259045"/>
    <xdr:sp macro="" textlink="">
      <xdr:nvSpPr>
        <xdr:cNvPr id="223" name="扶助費最大値テキスト">
          <a:extLst>
            <a:ext uri="{FF2B5EF4-FFF2-40B4-BE49-F238E27FC236}">
              <a16:creationId xmlns:a16="http://schemas.microsoft.com/office/drawing/2014/main" id="{00000000-0008-0000-0600-0000DF000000}"/>
            </a:ext>
          </a:extLst>
        </xdr:cNvPr>
        <xdr:cNvSpPr txBox="1"/>
      </xdr:nvSpPr>
      <xdr:spPr>
        <a:xfrm>
          <a:off x="4686300" y="15498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121760</xdr:rowOff>
    </xdr:from>
    <xdr:to>
      <xdr:col>24</xdr:col>
      <xdr:colOff>152400</xdr:colOff>
      <xdr:row>91</xdr:row>
      <xdr:rowOff>121760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57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76611</xdr:rowOff>
    </xdr:from>
    <xdr:to>
      <xdr:col>24</xdr:col>
      <xdr:colOff>63500</xdr:colOff>
      <xdr:row>97</xdr:row>
      <xdr:rowOff>18349</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3797300" y="16535811"/>
          <a:ext cx="838200" cy="113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168498</xdr:rowOff>
    </xdr:from>
    <xdr:ext cx="599010" cy="259045"/>
    <xdr:sp macro="" textlink="">
      <xdr:nvSpPr>
        <xdr:cNvPr id="226" name="扶助費平均値テキスト">
          <a:extLst>
            <a:ext uri="{FF2B5EF4-FFF2-40B4-BE49-F238E27FC236}">
              <a16:creationId xmlns:a16="http://schemas.microsoft.com/office/drawing/2014/main" id="{00000000-0008-0000-0600-0000E2000000}"/>
            </a:ext>
          </a:extLst>
        </xdr:cNvPr>
        <xdr:cNvSpPr txBox="1"/>
      </xdr:nvSpPr>
      <xdr:spPr>
        <a:xfrm>
          <a:off x="4686300" y="161133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145621</xdr:rowOff>
    </xdr:from>
    <xdr:to>
      <xdr:col>24</xdr:col>
      <xdr:colOff>114300</xdr:colOff>
      <xdr:row>95</xdr:row>
      <xdr:rowOff>75771</xdr:rowOff>
    </xdr:to>
    <xdr:sp macro="" textlink="">
      <xdr:nvSpPr>
        <xdr:cNvPr id="227" name="フローチャート: 判断 226">
          <a:extLst>
            <a:ext uri="{FF2B5EF4-FFF2-40B4-BE49-F238E27FC236}">
              <a16:creationId xmlns:a16="http://schemas.microsoft.com/office/drawing/2014/main" id="{00000000-0008-0000-0600-0000E3000000}"/>
            </a:ext>
          </a:extLst>
        </xdr:cNvPr>
        <xdr:cNvSpPr/>
      </xdr:nvSpPr>
      <xdr:spPr>
        <a:xfrm>
          <a:off x="4584700" y="1626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18349</xdr:rowOff>
    </xdr:from>
    <xdr:to>
      <xdr:col>19</xdr:col>
      <xdr:colOff>177800</xdr:colOff>
      <xdr:row>97</xdr:row>
      <xdr:rowOff>37255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2908300" y="16648999"/>
          <a:ext cx="889000" cy="1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134744</xdr:rowOff>
    </xdr:from>
    <xdr:to>
      <xdr:col>20</xdr:col>
      <xdr:colOff>38100</xdr:colOff>
      <xdr:row>96</xdr:row>
      <xdr:rowOff>64894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3746500" y="164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81421</xdr:rowOff>
    </xdr:from>
    <xdr:ext cx="599010"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3497795" y="1619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37255</xdr:rowOff>
    </xdr:from>
    <xdr:to>
      <xdr:col>15</xdr:col>
      <xdr:colOff>50800</xdr:colOff>
      <xdr:row>97</xdr:row>
      <xdr:rowOff>41895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019300" y="16667905"/>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134451</xdr:rowOff>
    </xdr:from>
    <xdr:to>
      <xdr:col>15</xdr:col>
      <xdr:colOff>101600</xdr:colOff>
      <xdr:row>96</xdr:row>
      <xdr:rowOff>64601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2857500" y="164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81128</xdr:rowOff>
    </xdr:from>
    <xdr:ext cx="599010"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2608795" y="16197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41895</xdr:rowOff>
    </xdr:from>
    <xdr:to>
      <xdr:col>10</xdr:col>
      <xdr:colOff>114300</xdr:colOff>
      <xdr:row>97</xdr:row>
      <xdr:rowOff>43610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1130300" y="16672545"/>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153589</xdr:rowOff>
    </xdr:from>
    <xdr:to>
      <xdr:col>10</xdr:col>
      <xdr:colOff>165100</xdr:colOff>
      <xdr:row>96</xdr:row>
      <xdr:rowOff>83739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1968500" y="16441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100266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1752111" y="1621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157288</xdr:rowOff>
    </xdr:from>
    <xdr:to>
      <xdr:col>6</xdr:col>
      <xdr:colOff>38100</xdr:colOff>
      <xdr:row>96</xdr:row>
      <xdr:rowOff>87438</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079500" y="1644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103965</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863111" y="1622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25811</xdr:rowOff>
    </xdr:from>
    <xdr:to>
      <xdr:col>24</xdr:col>
      <xdr:colOff>114300</xdr:colOff>
      <xdr:row>96</xdr:row>
      <xdr:rowOff>127411</xdr:rowOff>
    </xdr:to>
    <xdr:sp macro="" textlink="">
      <xdr:nvSpPr>
        <xdr:cNvPr id="244" name="楕円 243">
          <a:extLst>
            <a:ext uri="{FF2B5EF4-FFF2-40B4-BE49-F238E27FC236}">
              <a16:creationId xmlns:a16="http://schemas.microsoft.com/office/drawing/2014/main" id="{00000000-0008-0000-0600-0000F4000000}"/>
            </a:ext>
          </a:extLst>
        </xdr:cNvPr>
        <xdr:cNvSpPr/>
      </xdr:nvSpPr>
      <xdr:spPr>
        <a:xfrm>
          <a:off x="4584700" y="1648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112188</xdr:rowOff>
    </xdr:from>
    <xdr:ext cx="534377" cy="259045"/>
    <xdr:sp macro="" textlink="">
      <xdr:nvSpPr>
        <xdr:cNvPr id="245" name="扶助費該当値テキスト">
          <a:extLst>
            <a:ext uri="{FF2B5EF4-FFF2-40B4-BE49-F238E27FC236}">
              <a16:creationId xmlns:a16="http://schemas.microsoft.com/office/drawing/2014/main" id="{00000000-0008-0000-0600-0000F5000000}"/>
            </a:ext>
          </a:extLst>
        </xdr:cNvPr>
        <xdr:cNvSpPr txBox="1"/>
      </xdr:nvSpPr>
      <xdr:spPr>
        <a:xfrm>
          <a:off x="4686300" y="1639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138999</xdr:rowOff>
    </xdr:from>
    <xdr:to>
      <xdr:col>20</xdr:col>
      <xdr:colOff>38100</xdr:colOff>
      <xdr:row>97</xdr:row>
      <xdr:rowOff>69149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3746500" y="165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60276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530111" y="1669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157905</xdr:rowOff>
    </xdr:from>
    <xdr:to>
      <xdr:col>15</xdr:col>
      <xdr:colOff>101600</xdr:colOff>
      <xdr:row>97</xdr:row>
      <xdr:rowOff>88055</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2857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79182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641111" y="1670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162545</xdr:rowOff>
    </xdr:from>
    <xdr:to>
      <xdr:col>10</xdr:col>
      <xdr:colOff>165100</xdr:colOff>
      <xdr:row>97</xdr:row>
      <xdr:rowOff>92695</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1968500" y="1662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83822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71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164260</xdr:rowOff>
    </xdr:from>
    <xdr:to>
      <xdr:col>6</xdr:col>
      <xdr:colOff>38100</xdr:colOff>
      <xdr:row>97</xdr:row>
      <xdr:rowOff>94410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079500" y="1662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85537</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71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a:extLst>
            <a:ext uri="{FF2B5EF4-FFF2-40B4-BE49-F238E27FC236}">
              <a16:creationId xmlns:a16="http://schemas.microsoft.com/office/drawing/2014/main" id="{00000000-0008-0000-0600-0000FE00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a:extLst>
            <a:ext uri="{FF2B5EF4-FFF2-40B4-BE49-F238E27FC236}">
              <a16:creationId xmlns:a16="http://schemas.microsoft.com/office/drawing/2014/main" id="{00000000-0008-0000-0600-0000FF00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84615</xdr:rowOff>
    </xdr:from>
    <xdr:to>
      <xdr:col>55</xdr:col>
      <xdr:colOff>0</xdr:colOff>
      <xdr:row>39</xdr:row>
      <xdr:rowOff>29370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913915"/>
          <a:ext cx="838200" cy="80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79407</xdr:rowOff>
    </xdr:from>
    <xdr:ext cx="534377"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6251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84615</xdr:rowOff>
    </xdr:from>
    <xdr:to>
      <xdr:col>50</xdr:col>
      <xdr:colOff>114300</xdr:colOff>
      <xdr:row>39</xdr:row>
      <xdr:rowOff>87671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13915"/>
          <a:ext cx="889000" cy="86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49916</xdr:rowOff>
    </xdr:from>
    <xdr:to>
      <xdr:col>50</xdr:col>
      <xdr:colOff>165100</xdr:colOff>
      <xdr:row>32</xdr:row>
      <xdr:rowOff>151516</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536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168043</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31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69924</xdr:rowOff>
    </xdr:from>
    <xdr:to>
      <xdr:col>45</xdr:col>
      <xdr:colOff>177800</xdr:colOff>
      <xdr:row>39</xdr:row>
      <xdr:rowOff>87671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6756474"/>
          <a:ext cx="889000" cy="17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138514</xdr:rowOff>
    </xdr:from>
    <xdr:to>
      <xdr:col>46</xdr:col>
      <xdr:colOff>38100</xdr:colOff>
      <xdr:row>38</xdr:row>
      <xdr:rowOff>68664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4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85191</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83111" y="625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54402</xdr:rowOff>
    </xdr:from>
    <xdr:to>
      <xdr:col>41</xdr:col>
      <xdr:colOff>50800</xdr:colOff>
      <xdr:row>39</xdr:row>
      <xdr:rowOff>69924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972300" y="6226602"/>
          <a:ext cx="889000" cy="529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13203</xdr:rowOff>
    </xdr:from>
    <xdr:to>
      <xdr:col>41</xdr:col>
      <xdr:colOff>101600</xdr:colOff>
      <xdr:row>38</xdr:row>
      <xdr:rowOff>114803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6528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131330</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94111" y="630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22499</xdr:rowOff>
    </xdr:from>
    <xdr:to>
      <xdr:col>36</xdr:col>
      <xdr:colOff>165100</xdr:colOff>
      <xdr:row>38</xdr:row>
      <xdr:rowOff>124099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537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115226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63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150020</xdr:rowOff>
    </xdr:from>
    <xdr:to>
      <xdr:col>55</xdr:col>
      <xdr:colOff>50800</xdr:colOff>
      <xdr:row>39</xdr:row>
      <xdr:rowOff>80170</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6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64947</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58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33815</xdr:rowOff>
    </xdr:from>
    <xdr:to>
      <xdr:col>50</xdr:col>
      <xdr:colOff>165100</xdr:colOff>
      <xdr:row>34</xdr:row>
      <xdr:rowOff>135415</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6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126542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5955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36871</xdr:rowOff>
    </xdr:from>
    <xdr:to>
      <xdr:col>46</xdr:col>
      <xdr:colOff>38100</xdr:colOff>
      <xdr:row>39</xdr:row>
      <xdr:rowOff>138471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72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129598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81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19124</xdr:rowOff>
    </xdr:from>
    <xdr:to>
      <xdr:col>41</xdr:col>
      <xdr:colOff>101600</xdr:colOff>
      <xdr:row>39</xdr:row>
      <xdr:rowOff>120724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6705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111851</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798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3602</xdr:rowOff>
    </xdr:from>
    <xdr:to>
      <xdr:col>36</xdr:col>
      <xdr:colOff>165100</xdr:colOff>
      <xdr:row>36</xdr:row>
      <xdr:rowOff>105202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17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121729</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59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普通建設事業費グラフ枠">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4" name="普通建設事業費最小値テキスト">
          <a:extLst>
            <a:ext uri="{FF2B5EF4-FFF2-40B4-BE49-F238E27FC236}">
              <a16:creationId xmlns:a16="http://schemas.microsoft.com/office/drawing/2014/main" id="{00000000-0008-0000-0600-00004E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36" name="普通建設事業費最大値テキスト">
          <a:extLst>
            <a:ext uri="{FF2B5EF4-FFF2-40B4-BE49-F238E27FC236}">
              <a16:creationId xmlns:a16="http://schemas.microsoft.com/office/drawing/2014/main" id="{00000000-0008-0000-0600-000050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150554</xdr:rowOff>
    </xdr:from>
    <xdr:to>
      <xdr:col>55</xdr:col>
      <xdr:colOff>0</xdr:colOff>
      <xdr:row>57</xdr:row>
      <xdr:rowOff>69355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9639300" y="9751754"/>
          <a:ext cx="838200" cy="9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39" name="普通建設事業費平均値テキスト">
          <a:extLst>
            <a:ext uri="{FF2B5EF4-FFF2-40B4-BE49-F238E27FC236}">
              <a16:creationId xmlns:a16="http://schemas.microsoft.com/office/drawing/2014/main" id="{00000000-0008-0000-0600-000053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0" name="フローチャート: 判断 339">
          <a:extLst>
            <a:ext uri="{FF2B5EF4-FFF2-40B4-BE49-F238E27FC236}">
              <a16:creationId xmlns:a16="http://schemas.microsoft.com/office/drawing/2014/main" id="{00000000-0008-0000-0600-000054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120511</xdr:rowOff>
    </xdr:from>
    <xdr:to>
      <xdr:col>50</xdr:col>
      <xdr:colOff>114300</xdr:colOff>
      <xdr:row>57</xdr:row>
      <xdr:rowOff>69355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8750300" y="9721711"/>
          <a:ext cx="889000" cy="1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120511</xdr:rowOff>
    </xdr:from>
    <xdr:to>
      <xdr:col>45</xdr:col>
      <xdr:colOff>177800</xdr:colOff>
      <xdr:row>57</xdr:row>
      <xdr:rowOff>90436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7861300" y="9721711"/>
          <a:ext cx="889000" cy="141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119789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8483111" y="937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90436</xdr:rowOff>
    </xdr:from>
    <xdr:to>
      <xdr:col>41</xdr:col>
      <xdr:colOff>50800</xdr:colOff>
      <xdr:row>57</xdr:row>
      <xdr:rowOff>93176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6972300" y="9863086"/>
          <a:ext cx="889000" cy="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160516</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7594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143165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6705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99754</xdr:rowOff>
    </xdr:from>
    <xdr:to>
      <xdr:col>55</xdr:col>
      <xdr:colOff>50800</xdr:colOff>
      <xdr:row>57</xdr:row>
      <xdr:rowOff>29904</xdr:rowOff>
    </xdr:to>
    <xdr:sp macro="" textlink="">
      <xdr:nvSpPr>
        <xdr:cNvPr id="357" name="楕円 356">
          <a:extLst>
            <a:ext uri="{FF2B5EF4-FFF2-40B4-BE49-F238E27FC236}">
              <a16:creationId xmlns:a16="http://schemas.microsoft.com/office/drawing/2014/main" id="{00000000-0008-0000-0600-000065010000}"/>
            </a:ext>
          </a:extLst>
        </xdr:cNvPr>
        <xdr:cNvSpPr/>
      </xdr:nvSpPr>
      <xdr:spPr>
        <a:xfrm>
          <a:off x="10426700" y="9700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122631</xdr:rowOff>
    </xdr:from>
    <xdr:ext cx="534377" cy="259045"/>
    <xdr:sp macro="" textlink="">
      <xdr:nvSpPr>
        <xdr:cNvPr id="358" name="普通建設事業費該当値テキスト">
          <a:extLst>
            <a:ext uri="{FF2B5EF4-FFF2-40B4-BE49-F238E27FC236}">
              <a16:creationId xmlns:a16="http://schemas.microsoft.com/office/drawing/2014/main" id="{00000000-0008-0000-0600-000066010000}"/>
            </a:ext>
          </a:extLst>
        </xdr:cNvPr>
        <xdr:cNvSpPr txBox="1"/>
      </xdr:nvSpPr>
      <xdr:spPr>
        <a:xfrm>
          <a:off x="10528300" y="95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18555</xdr:rowOff>
    </xdr:from>
    <xdr:to>
      <xdr:col>50</xdr:col>
      <xdr:colOff>165100</xdr:colOff>
      <xdr:row>57</xdr:row>
      <xdr:rowOff>120155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9588500" y="979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111282</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372111" y="9883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69711</xdr:rowOff>
    </xdr:from>
    <xdr:to>
      <xdr:col>46</xdr:col>
      <xdr:colOff>38100</xdr:colOff>
      <xdr:row>56</xdr:row>
      <xdr:rowOff>171311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8699500" y="96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162438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763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39636</xdr:rowOff>
    </xdr:from>
    <xdr:to>
      <xdr:col>41</xdr:col>
      <xdr:colOff>101600</xdr:colOff>
      <xdr:row>57</xdr:row>
      <xdr:rowOff>141236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7810500" y="981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132363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90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42376</xdr:rowOff>
    </xdr:from>
    <xdr:to>
      <xdr:col>36</xdr:col>
      <xdr:colOff>165100</xdr:colOff>
      <xdr:row>57</xdr:row>
      <xdr:rowOff>143976</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6921500" y="981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135103</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90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a:extLst>
            <a:ext uri="{FF2B5EF4-FFF2-40B4-BE49-F238E27FC236}">
              <a16:creationId xmlns:a16="http://schemas.microsoft.com/office/drawing/2014/main" id="{00000000-0008-0000-0600-00006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a:extLst>
            <a:ext uri="{FF2B5EF4-FFF2-40B4-BE49-F238E27FC236}">
              <a16:creationId xmlns:a16="http://schemas.microsoft.com/office/drawing/2014/main" id="{00000000-0008-0000-0600-00007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139815</xdr:rowOff>
    </xdr:from>
    <xdr:to>
      <xdr:col>55</xdr:col>
      <xdr:colOff>0</xdr:colOff>
      <xdr:row>78</xdr:row>
      <xdr:rowOff>166430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341465"/>
          <a:ext cx="838200" cy="19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133462</xdr:rowOff>
    </xdr:from>
    <xdr:to>
      <xdr:col>50</xdr:col>
      <xdr:colOff>114300</xdr:colOff>
      <xdr:row>78</xdr:row>
      <xdr:rowOff>166430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2649312"/>
          <a:ext cx="889000" cy="89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125444</xdr:rowOff>
    </xdr:from>
    <xdr:to>
      <xdr:col>50</xdr:col>
      <xdr:colOff>165100</xdr:colOff>
      <xdr:row>77</xdr:row>
      <xdr:rowOff>55594</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15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72121</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29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133462</xdr:rowOff>
    </xdr:from>
    <xdr:to>
      <xdr:col>45</xdr:col>
      <xdr:colOff>177800</xdr:colOff>
      <xdr:row>76</xdr:row>
      <xdr:rowOff>105099</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2649312"/>
          <a:ext cx="889000" cy="48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137689</xdr:rowOff>
    </xdr:from>
    <xdr:to>
      <xdr:col>46</xdr:col>
      <xdr:colOff>38100</xdr:colOff>
      <xdr:row>77</xdr:row>
      <xdr:rowOff>67839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58966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26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105099</xdr:rowOff>
    </xdr:from>
    <xdr:to>
      <xdr:col>41</xdr:col>
      <xdr:colOff>50800</xdr:colOff>
      <xdr:row>78</xdr:row>
      <xdr:rowOff>18869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35299"/>
          <a:ext cx="889000" cy="25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161872</xdr:rowOff>
    </xdr:from>
    <xdr:to>
      <xdr:col>41</xdr:col>
      <xdr:colOff>101600</xdr:colOff>
      <xdr:row>77</xdr:row>
      <xdr:rowOff>92022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19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83149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28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121362</xdr:rowOff>
    </xdr:from>
    <xdr:to>
      <xdr:col>36</xdr:col>
      <xdr:colOff>165100</xdr:colOff>
      <xdr:row>77</xdr:row>
      <xdr:rowOff>51512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15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68039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92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89015</xdr:rowOff>
    </xdr:from>
    <xdr:to>
      <xdr:col>55</xdr:col>
      <xdr:colOff>50800</xdr:colOff>
      <xdr:row>78</xdr:row>
      <xdr:rowOff>19165</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111892</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1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115630</xdr:rowOff>
    </xdr:from>
    <xdr:to>
      <xdr:col>50</xdr:col>
      <xdr:colOff>165100</xdr:colOff>
      <xdr:row>79</xdr:row>
      <xdr:rowOff>45780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36907</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8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82662</xdr:rowOff>
    </xdr:from>
    <xdr:to>
      <xdr:col>46</xdr:col>
      <xdr:colOff>38100</xdr:colOff>
      <xdr:row>74</xdr:row>
      <xdr:rowOff>12812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259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29339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237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54299</xdr:rowOff>
    </xdr:from>
    <xdr:to>
      <xdr:col>41</xdr:col>
      <xdr:colOff>101600</xdr:colOff>
      <xdr:row>76</xdr:row>
      <xdr:rowOff>155899</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08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977</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28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139519</xdr:rowOff>
    </xdr:from>
    <xdr:to>
      <xdr:col>36</xdr:col>
      <xdr:colOff>165100</xdr:colOff>
      <xdr:row>78</xdr:row>
      <xdr:rowOff>69669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4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60796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3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131584</xdr:rowOff>
    </xdr:from>
    <xdr:to>
      <xdr:col>55</xdr:col>
      <xdr:colOff>0</xdr:colOff>
      <xdr:row>97</xdr:row>
      <xdr:rowOff>149941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762234"/>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80554</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539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149941</xdr:rowOff>
    </xdr:from>
    <xdr:to>
      <xdr:col>50</xdr:col>
      <xdr:colOff>114300</xdr:colOff>
      <xdr:row>98</xdr:row>
      <xdr:rowOff>81905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7805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81905</xdr:rowOff>
    </xdr:from>
    <xdr:to>
      <xdr:col>45</xdr:col>
      <xdr:colOff>177800</xdr:colOff>
      <xdr:row>98</xdr:row>
      <xdr:rowOff>83789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884005"/>
          <a:ext cx="889000" cy="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28550</xdr:rowOff>
    </xdr:from>
    <xdr:to>
      <xdr:col>41</xdr:col>
      <xdr:colOff>50800</xdr:colOff>
      <xdr:row>98</xdr:row>
      <xdr:rowOff>83789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830650"/>
          <a:ext cx="889000" cy="5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80784</xdr:rowOff>
    </xdr:from>
    <xdr:to>
      <xdr:col>55</xdr:col>
      <xdr:colOff>50800</xdr:colOff>
      <xdr:row>98</xdr:row>
      <xdr:rowOff>10934</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71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59211</xdr:rowOff>
    </xdr:from>
    <xdr:ext cx="534377"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68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99141</xdr:rowOff>
    </xdr:from>
    <xdr:to>
      <xdr:col>50</xdr:col>
      <xdr:colOff>165100</xdr:colOff>
      <xdr:row>98</xdr:row>
      <xdr:rowOff>29291</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72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20418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822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31105</xdr:rowOff>
    </xdr:from>
    <xdr:to>
      <xdr:col>46</xdr:col>
      <xdr:colOff>38100</xdr:colOff>
      <xdr:row>98</xdr:row>
      <xdr:rowOff>132705</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83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123832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92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32989</xdr:rowOff>
    </xdr:from>
    <xdr:to>
      <xdr:col>41</xdr:col>
      <xdr:colOff>101600</xdr:colOff>
      <xdr:row>98</xdr:row>
      <xdr:rowOff>134589</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83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125716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92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149200</xdr:rowOff>
    </xdr:from>
    <xdr:to>
      <xdr:col>36</xdr:col>
      <xdr:colOff>165100</xdr:colOff>
      <xdr:row>98</xdr:row>
      <xdr:rowOff>79350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7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70477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72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53191</xdr:rowOff>
    </xdr:from>
    <xdr:to>
      <xdr:col>85</xdr:col>
      <xdr:colOff>127000</xdr:colOff>
      <xdr:row>39</xdr:row>
      <xdr:rowOff>92239</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5481300" y="6739741"/>
          <a:ext cx="838200" cy="3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157715</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501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65710</xdr:rowOff>
    </xdr:from>
    <xdr:to>
      <xdr:col>81</xdr:col>
      <xdr:colOff>50800</xdr:colOff>
      <xdr:row>39</xdr:row>
      <xdr:rowOff>92239</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752260"/>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119271</xdr:rowOff>
    </xdr:from>
    <xdr:to>
      <xdr:col>81</xdr:col>
      <xdr:colOff>101600</xdr:colOff>
      <xdr:row>39</xdr:row>
      <xdr:rowOff>49421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6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65948</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40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65710</xdr:rowOff>
    </xdr:from>
    <xdr:to>
      <xdr:col>76</xdr:col>
      <xdr:colOff>114300</xdr:colOff>
      <xdr:row>39</xdr:row>
      <xdr:rowOff>93936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752260"/>
          <a:ext cx="889000" cy="2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109398</xdr:rowOff>
    </xdr:from>
    <xdr:to>
      <xdr:col>76</xdr:col>
      <xdr:colOff>165100</xdr:colOff>
      <xdr:row>39</xdr:row>
      <xdr:rowOff>39548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56075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25111" y="639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85261</xdr:rowOff>
    </xdr:from>
    <xdr:to>
      <xdr:col>71</xdr:col>
      <xdr:colOff>177800</xdr:colOff>
      <xdr:row>39</xdr:row>
      <xdr:rowOff>93936</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814300" y="6771811"/>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120360</xdr:rowOff>
    </xdr:from>
    <xdr:to>
      <xdr:col>72</xdr:col>
      <xdr:colOff>38100</xdr:colOff>
      <xdr:row>39</xdr:row>
      <xdr:rowOff>50510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67037</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68428" y="641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161453</xdr:rowOff>
    </xdr:from>
    <xdr:to>
      <xdr:col>67</xdr:col>
      <xdr:colOff>101600</xdr:colOff>
      <xdr:row>39</xdr:row>
      <xdr:rowOff>91603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6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108130</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79428" y="645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2391</xdr:rowOff>
    </xdr:from>
    <xdr:to>
      <xdr:col>85</xdr:col>
      <xdr:colOff>177800</xdr:colOff>
      <xdr:row>39</xdr:row>
      <xdr:rowOff>103991</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113264</xdr:rowOff>
    </xdr:from>
    <xdr:ext cx="469744"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62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41439</xdr:rowOff>
    </xdr:from>
    <xdr:to>
      <xdr:col>81</xdr:col>
      <xdr:colOff>101600</xdr:colOff>
      <xdr:row>39</xdr:row>
      <xdr:rowOff>143039</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72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134166</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820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14910</xdr:rowOff>
    </xdr:from>
    <xdr:to>
      <xdr:col>76</xdr:col>
      <xdr:colOff>165100</xdr:colOff>
      <xdr:row>39</xdr:row>
      <xdr:rowOff>116510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7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107637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7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43136</xdr:rowOff>
    </xdr:from>
    <xdr:to>
      <xdr:col>72</xdr:col>
      <xdr:colOff>38100</xdr:colOff>
      <xdr:row>39</xdr:row>
      <xdr:rowOff>144736</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7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135863</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68224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34461</xdr:rowOff>
    </xdr:from>
    <xdr:to>
      <xdr:col>67</xdr:col>
      <xdr:colOff>101600</xdr:colOff>
      <xdr:row>39</xdr:row>
      <xdr:rowOff>136061</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72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127188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81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128639</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1954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132466</xdr:rowOff>
    </xdr:from>
    <xdr:ext cx="534377"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677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128639</xdr:rowOff>
    </xdr:from>
    <xdr:to>
      <xdr:col>86</xdr:col>
      <xdr:colOff>25400</xdr:colOff>
      <xdr:row>79</xdr:row>
      <xdr:rowOff>128639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6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159308</xdr:rowOff>
    </xdr:from>
    <xdr:to>
      <xdr:col>85</xdr:col>
      <xdr:colOff>127000</xdr:colOff>
      <xdr:row>77</xdr:row>
      <xdr:rowOff>99518</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189508"/>
          <a:ext cx="8382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128376</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3158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149949</xdr:rowOff>
    </xdr:from>
    <xdr:to>
      <xdr:col>85</xdr:col>
      <xdr:colOff>177800</xdr:colOff>
      <xdr:row>77</xdr:row>
      <xdr:rowOff>80099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99518</xdr:rowOff>
    </xdr:from>
    <xdr:to>
      <xdr:col>81</xdr:col>
      <xdr:colOff>50800</xdr:colOff>
      <xdr:row>77</xdr:row>
      <xdr:rowOff>111340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01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164922</xdr:rowOff>
    </xdr:from>
    <xdr:to>
      <xdr:col>81</xdr:col>
      <xdr:colOff>101600</xdr:colOff>
      <xdr:row>76</xdr:row>
      <xdr:rowOff>95072</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2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111599</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7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111340</xdr:rowOff>
    </xdr:from>
    <xdr:to>
      <xdr:col>76</xdr:col>
      <xdr:colOff>114300</xdr:colOff>
      <xdr:row>77</xdr:row>
      <xdr:rowOff>145162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12990"/>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10452</xdr:rowOff>
    </xdr:from>
    <xdr:to>
      <xdr:col>76</xdr:col>
      <xdr:colOff>165100</xdr:colOff>
      <xdr:row>76</xdr:row>
      <xdr:rowOff>112052</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40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128579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1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145162</xdr:rowOff>
    </xdr:from>
    <xdr:to>
      <xdr:col>71</xdr:col>
      <xdr:colOff>177800</xdr:colOff>
      <xdr:row>77</xdr:row>
      <xdr:rowOff>153885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46812"/>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2108</xdr:rowOff>
    </xdr:from>
    <xdr:to>
      <xdr:col>72</xdr:col>
      <xdr:colOff>38100</xdr:colOff>
      <xdr:row>76</xdr:row>
      <xdr:rowOff>103708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03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120235</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07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170701</xdr:rowOff>
    </xdr:from>
    <xdr:to>
      <xdr:col>67</xdr:col>
      <xdr:colOff>101600</xdr:colOff>
      <xdr:row>76</xdr:row>
      <xdr:rowOff>100851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02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117377</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0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108508</xdr:rowOff>
    </xdr:from>
    <xdr:to>
      <xdr:col>85</xdr:col>
      <xdr:colOff>177800</xdr:colOff>
      <xdr:row>77</xdr:row>
      <xdr:rowOff>38658</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13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131385</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299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48718</xdr:rowOff>
    </xdr:from>
    <xdr:to>
      <xdr:col>81</xdr:col>
      <xdr:colOff>101600</xdr:colOff>
      <xdr:row>77</xdr:row>
      <xdr:rowOff>150318</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141445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60540</xdr:rowOff>
    </xdr:from>
    <xdr:to>
      <xdr:col>76</xdr:col>
      <xdr:colOff>165100</xdr:colOff>
      <xdr:row>77</xdr:row>
      <xdr:rowOff>162140</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6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153267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94362</xdr:rowOff>
    </xdr:from>
    <xdr:to>
      <xdr:col>72</xdr:col>
      <xdr:colOff>38100</xdr:colOff>
      <xdr:row>78</xdr:row>
      <xdr:rowOff>24512</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9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15639</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8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103085</xdr:rowOff>
    </xdr:from>
    <xdr:to>
      <xdr:col>67</xdr:col>
      <xdr:colOff>101600</xdr:colOff>
      <xdr:row>78</xdr:row>
      <xdr:rowOff>33235</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3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24362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9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155411</xdr:rowOff>
    </xdr:from>
    <xdr:to>
      <xdr:col>85</xdr:col>
      <xdr:colOff>127000</xdr:colOff>
      <xdr:row>95</xdr:row>
      <xdr:rowOff>90853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5928811"/>
          <a:ext cx="838200" cy="44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87827</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547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73423</xdr:rowOff>
    </xdr:from>
    <xdr:to>
      <xdr:col>81</xdr:col>
      <xdr:colOff>50800</xdr:colOff>
      <xdr:row>95</xdr:row>
      <xdr:rowOff>90853</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361173"/>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136164</xdr:rowOff>
    </xdr:from>
    <xdr:to>
      <xdr:col>81</xdr:col>
      <xdr:colOff>101600</xdr:colOff>
      <xdr:row>97</xdr:row>
      <xdr:rowOff>66314</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57441</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73423</xdr:rowOff>
    </xdr:from>
    <xdr:to>
      <xdr:col>76</xdr:col>
      <xdr:colOff>114300</xdr:colOff>
      <xdr:row>96</xdr:row>
      <xdr:rowOff>140906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361173"/>
          <a:ext cx="889000" cy="23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243</xdr:rowOff>
    </xdr:from>
    <xdr:to>
      <xdr:col>76</xdr:col>
      <xdr:colOff>165100</xdr:colOff>
      <xdr:row>97</xdr:row>
      <xdr:rowOff>101843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6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92970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7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106998</xdr:rowOff>
    </xdr:from>
    <xdr:to>
      <xdr:col>71</xdr:col>
      <xdr:colOff>177800</xdr:colOff>
      <xdr:row>96</xdr:row>
      <xdr:rowOff>140906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814300" y="16566198"/>
          <a:ext cx="889000" cy="33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22932</xdr:rowOff>
    </xdr:from>
    <xdr:to>
      <xdr:col>72</xdr:col>
      <xdr:colOff>38100</xdr:colOff>
      <xdr:row>97</xdr:row>
      <xdr:rowOff>124532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115659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74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30516</xdr:rowOff>
    </xdr:from>
    <xdr:to>
      <xdr:col>67</xdr:col>
      <xdr:colOff>101600</xdr:colOff>
      <xdr:row>97</xdr:row>
      <xdr:rowOff>132116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123243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104611</xdr:rowOff>
    </xdr:from>
    <xdr:to>
      <xdr:col>85</xdr:col>
      <xdr:colOff>177800</xdr:colOff>
      <xdr:row>93</xdr:row>
      <xdr:rowOff>34761</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587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127488</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572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40053</xdr:rowOff>
    </xdr:from>
    <xdr:to>
      <xdr:col>81</xdr:col>
      <xdr:colOff>101600</xdr:colOff>
      <xdr:row>95</xdr:row>
      <xdr:rowOff>141653</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32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158180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103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22623</xdr:rowOff>
    </xdr:from>
    <xdr:to>
      <xdr:col>76</xdr:col>
      <xdr:colOff>165100</xdr:colOff>
      <xdr:row>95</xdr:row>
      <xdr:rowOff>124223</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31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140750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08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90106</xdr:rowOff>
    </xdr:from>
    <xdr:to>
      <xdr:col>72</xdr:col>
      <xdr:colOff>38100</xdr:colOff>
      <xdr:row>97</xdr:row>
      <xdr:rowOff>20256</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54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36783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3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56198</xdr:rowOff>
    </xdr:from>
    <xdr:to>
      <xdr:col>67</xdr:col>
      <xdr:colOff>101600</xdr:colOff>
      <xdr:row>96</xdr:row>
      <xdr:rowOff>157798</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2875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2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46512</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390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40259</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26809"/>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110592</xdr:rowOff>
    </xdr:from>
    <xdr:to>
      <xdr:col>102</xdr:col>
      <xdr:colOff>114300</xdr:colOff>
      <xdr:row>39</xdr:row>
      <xdr:rowOff>40259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625692"/>
          <a:ext cx="889000" cy="10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3738</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160909</xdr:rowOff>
    </xdr:from>
    <xdr:to>
      <xdr:col>102</xdr:col>
      <xdr:colOff>165100</xdr:colOff>
      <xdr:row>39</xdr:row>
      <xdr:rowOff>91059</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676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82186</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768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59792</xdr:rowOff>
    </xdr:from>
    <xdr:to>
      <xdr:col>98</xdr:col>
      <xdr:colOff>38100</xdr:colOff>
      <xdr:row>38</xdr:row>
      <xdr:rowOff>161392</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57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6469</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350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貸付金グラフ枠">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3" name="貸付金最小値テキスト">
          <a:extLst>
            <a:ext uri="{FF2B5EF4-FFF2-40B4-BE49-F238E27FC236}">
              <a16:creationId xmlns:a16="http://schemas.microsoft.com/office/drawing/2014/main" id="{00000000-0008-0000-0600-00000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85" name="貸付金最大値テキスト">
          <a:extLst>
            <a:ext uri="{FF2B5EF4-FFF2-40B4-BE49-F238E27FC236}">
              <a16:creationId xmlns:a16="http://schemas.microsoft.com/office/drawing/2014/main" id="{00000000-0008-0000-0600-000011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31762</xdr:rowOff>
    </xdr:from>
    <xdr:to>
      <xdr:col>116</xdr:col>
      <xdr:colOff>63500</xdr:colOff>
      <xdr:row>59</xdr:row>
      <xdr:rowOff>32124</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1323300" y="10147312"/>
          <a:ext cx="8382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88" name="貸付金平均値テキスト">
          <a:extLst>
            <a:ext uri="{FF2B5EF4-FFF2-40B4-BE49-F238E27FC236}">
              <a16:creationId xmlns:a16="http://schemas.microsoft.com/office/drawing/2014/main" id="{00000000-0008-0000-0600-000014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31610</xdr:rowOff>
    </xdr:from>
    <xdr:to>
      <xdr:col>111</xdr:col>
      <xdr:colOff>177800</xdr:colOff>
      <xdr:row>59</xdr:row>
      <xdr:rowOff>31762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0434300" y="1014716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30487</xdr:rowOff>
    </xdr:from>
    <xdr:to>
      <xdr:col>107</xdr:col>
      <xdr:colOff>50800</xdr:colOff>
      <xdr:row>59</xdr:row>
      <xdr:rowOff>31610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9545300" y="10146037"/>
          <a:ext cx="889000" cy="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29648</xdr:rowOff>
    </xdr:from>
    <xdr:to>
      <xdr:col>102</xdr:col>
      <xdr:colOff>114300</xdr:colOff>
      <xdr:row>59</xdr:row>
      <xdr:rowOff>30487</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656300" y="10145198"/>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152774</xdr:rowOff>
    </xdr:from>
    <xdr:to>
      <xdr:col>116</xdr:col>
      <xdr:colOff>114300</xdr:colOff>
      <xdr:row>59</xdr:row>
      <xdr:rowOff>82924</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2110700" y="1009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67701</xdr:rowOff>
    </xdr:from>
    <xdr:ext cx="378565" cy="259045"/>
    <xdr:sp macro="" textlink="">
      <xdr:nvSpPr>
        <xdr:cNvPr id="807" name="貸付金該当値テキスト">
          <a:extLst>
            <a:ext uri="{FF2B5EF4-FFF2-40B4-BE49-F238E27FC236}">
              <a16:creationId xmlns:a16="http://schemas.microsoft.com/office/drawing/2014/main" id="{00000000-0008-0000-0600-000027030000}"/>
            </a:ext>
          </a:extLst>
        </xdr:cNvPr>
        <xdr:cNvSpPr txBox="1"/>
      </xdr:nvSpPr>
      <xdr:spPr>
        <a:xfrm>
          <a:off x="22212300" y="10011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152412</xdr:rowOff>
    </xdr:from>
    <xdr:to>
      <xdr:col>112</xdr:col>
      <xdr:colOff>38100</xdr:colOff>
      <xdr:row>59</xdr:row>
      <xdr:rowOff>82562</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1272500" y="100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73689</xdr:rowOff>
    </xdr:from>
    <xdr:ext cx="378565"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4017" y="10189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152260</xdr:rowOff>
    </xdr:from>
    <xdr:to>
      <xdr:col>107</xdr:col>
      <xdr:colOff>101600</xdr:colOff>
      <xdr:row>59</xdr:row>
      <xdr:rowOff>82410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0383500" y="1009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73537</xdr:rowOff>
    </xdr:from>
    <xdr:ext cx="378565"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5017" y="10189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151137</xdr:rowOff>
    </xdr:from>
    <xdr:to>
      <xdr:col>102</xdr:col>
      <xdr:colOff>165100</xdr:colOff>
      <xdr:row>59</xdr:row>
      <xdr:rowOff>81287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9494500" y="100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72414</xdr:rowOff>
    </xdr:from>
    <xdr:ext cx="378565"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6017" y="101879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150298</xdr:rowOff>
    </xdr:from>
    <xdr:to>
      <xdr:col>98</xdr:col>
      <xdr:colOff>38100</xdr:colOff>
      <xdr:row>59</xdr:row>
      <xdr:rowOff>80448</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8605500" y="100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71575</xdr:rowOff>
    </xdr:from>
    <xdr:ext cx="378565"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7017" y="101871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55017</xdr:rowOff>
    </xdr:from>
    <xdr:to>
      <xdr:col>116</xdr:col>
      <xdr:colOff>63500</xdr:colOff>
      <xdr:row>77</xdr:row>
      <xdr:rowOff>84620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256667"/>
          <a:ext cx="838200" cy="2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84620</xdr:rowOff>
    </xdr:from>
    <xdr:to>
      <xdr:col>111</xdr:col>
      <xdr:colOff>177800</xdr:colOff>
      <xdr:row>77</xdr:row>
      <xdr:rowOff>108407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286270"/>
          <a:ext cx="889000" cy="2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40742</xdr:rowOff>
    </xdr:from>
    <xdr:to>
      <xdr:col>112</xdr:col>
      <xdr:colOff>38100</xdr:colOff>
      <xdr:row>77</xdr:row>
      <xdr:rowOff>142342</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242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133469</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3335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108407</xdr:rowOff>
    </xdr:from>
    <xdr:to>
      <xdr:col>107</xdr:col>
      <xdr:colOff>50800</xdr:colOff>
      <xdr:row>77</xdr:row>
      <xdr:rowOff>110756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10057"/>
          <a:ext cx="889000" cy="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115596</xdr:rowOff>
    </xdr:from>
    <xdr:to>
      <xdr:col>107</xdr:col>
      <xdr:colOff>101600</xdr:colOff>
      <xdr:row>77</xdr:row>
      <xdr:rowOff>45746</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4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62272</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921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110756</xdr:rowOff>
    </xdr:from>
    <xdr:to>
      <xdr:col>102</xdr:col>
      <xdr:colOff>114300</xdr:colOff>
      <xdr:row>77</xdr:row>
      <xdr:rowOff>127102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312406"/>
          <a:ext cx="889000" cy="1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98983</xdr:rowOff>
    </xdr:from>
    <xdr:to>
      <xdr:col>102</xdr:col>
      <xdr:colOff>165100</xdr:colOff>
      <xdr:row>77</xdr:row>
      <xdr:rowOff>29133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2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45661</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90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87134</xdr:rowOff>
    </xdr:from>
    <xdr:to>
      <xdr:col>98</xdr:col>
      <xdr:colOff>38100</xdr:colOff>
      <xdr:row>77</xdr:row>
      <xdr:rowOff>17284</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33812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8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4217</xdr:rowOff>
    </xdr:from>
    <xdr:to>
      <xdr:col>116</xdr:col>
      <xdr:colOff>114300</xdr:colOff>
      <xdr:row>77</xdr:row>
      <xdr:rowOff>105817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27094</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0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33820</xdr:rowOff>
    </xdr:from>
    <xdr:to>
      <xdr:col>112</xdr:col>
      <xdr:colOff>38100</xdr:colOff>
      <xdr:row>77</xdr:row>
      <xdr:rowOff>135420</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23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151947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0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57607</xdr:rowOff>
    </xdr:from>
    <xdr:to>
      <xdr:col>107</xdr:col>
      <xdr:colOff>101600</xdr:colOff>
      <xdr:row>77</xdr:row>
      <xdr:rowOff>159207</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259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150334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35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59956</xdr:rowOff>
    </xdr:from>
    <xdr:to>
      <xdr:col>102</xdr:col>
      <xdr:colOff>165100</xdr:colOff>
      <xdr:row>77</xdr:row>
      <xdr:rowOff>161556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26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152683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354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76302</xdr:rowOff>
    </xdr:from>
    <xdr:to>
      <xdr:col>98</xdr:col>
      <xdr:colOff>38100</xdr:colOff>
      <xdr:row>78</xdr:row>
      <xdr:rowOff>6452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2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169029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37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91</xdr:row>
      <xdr:rowOff>54611</xdr:rowOff>
    </xdr:from>
    <xdr:to>
      <xdr:col>112</xdr:col>
      <xdr:colOff>38100</xdr:colOff>
      <xdr:row>91</xdr:row>
      <xdr:rowOff>156211</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90</xdr:row>
      <xdr:rowOff>1288</xdr:rowOff>
    </xdr:from>
    <xdr:ext cx="313932"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66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168911</xdr:rowOff>
    </xdr:from>
    <xdr:to>
      <xdr:col>107</xdr:col>
      <xdr:colOff>101600</xdr:colOff>
      <xdr:row>90</xdr:row>
      <xdr:rowOff>99061</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115588</xdr:rowOff>
    </xdr:from>
    <xdr:ext cx="313932"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77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123189</xdr:rowOff>
    </xdr:from>
    <xdr:to>
      <xdr:col>102</xdr:col>
      <xdr:colOff>165100</xdr:colOff>
      <xdr:row>90</xdr:row>
      <xdr:rowOff>53339</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69866</xdr:rowOff>
    </xdr:from>
    <xdr:ext cx="313932"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88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66039</xdr:rowOff>
    </xdr:from>
    <xdr:to>
      <xdr:col>98</xdr:col>
      <xdr:colOff>38100</xdr:colOff>
      <xdr:row>90</xdr:row>
      <xdr:rowOff>167639</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549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89</xdr:row>
      <xdr:rowOff>12716</xdr:rowOff>
    </xdr:from>
    <xdr:ext cx="313932"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99333" y="15271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歳出総額は、住民一人当たり</a:t>
          </a:r>
          <a:r>
            <a:rPr kumimoji="1" lang="en-US" altLang="ja-JP" sz="1300">
              <a:latin typeface="ＭＳ Ｐゴシック" panose="020B0600070205080204" pitchFamily="50" charset="-128"/>
              <a:ea typeface="ＭＳ Ｐゴシック" panose="020B0600070205080204" pitchFamily="50" charset="-128"/>
            </a:rPr>
            <a:t>803,631</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119,293</a:t>
          </a:r>
          <a:r>
            <a:rPr kumimoji="1" lang="ja-JP" altLang="en-US" sz="1300">
              <a:latin typeface="ＭＳ Ｐゴシック" panose="020B0600070205080204" pitchFamily="50" charset="-128"/>
              <a:ea typeface="ＭＳ Ｐゴシック" panose="020B0600070205080204" pitchFamily="50" charset="-128"/>
            </a:rPr>
            <a:t>円となっており、</a:t>
          </a:r>
          <a:r>
            <a:rPr kumimoji="1" lang="en-US" altLang="ja-JP" sz="1300">
              <a:latin typeface="ＭＳ Ｐゴシック" panose="020B0600070205080204" pitchFamily="50" charset="-128"/>
              <a:ea typeface="ＭＳ Ｐゴシック" panose="020B0600070205080204" pitchFamily="50" charset="-128"/>
            </a:rPr>
            <a:t>H26</a:t>
          </a:r>
          <a:r>
            <a:rPr kumimoji="1" lang="ja-JP" altLang="en-US" sz="1300">
              <a:latin typeface="ＭＳ Ｐゴシック" panose="020B0600070205080204" pitchFamily="50" charset="-128"/>
              <a:ea typeface="ＭＳ Ｐゴシック" panose="020B0600070205080204" pitchFamily="50" charset="-128"/>
            </a:rPr>
            <a:t>以降、増加の一途を辿っている。これは、毎年の人事委員勧告によるものと、勤続</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の階層職員の給料が国の水準を上回っていることが影響している。今後については、高年齢層の職員が退職することにより改善が図られると考えるが、更なる給与制度の適正化を行い人件費の抑制に努める。物件費は住民一人あたり</a:t>
          </a:r>
          <a:r>
            <a:rPr kumimoji="1" lang="en-US" altLang="ja-JP" sz="1300">
              <a:latin typeface="ＭＳ Ｐゴシック" panose="020B0600070205080204" pitchFamily="50" charset="-128"/>
              <a:ea typeface="ＭＳ Ｐゴシック" panose="020B0600070205080204" pitchFamily="50" charset="-128"/>
            </a:rPr>
            <a:t>186,215</a:t>
          </a:r>
          <a:r>
            <a:rPr kumimoji="1" lang="ja-JP" altLang="en-US" sz="1300">
              <a:latin typeface="ＭＳ Ｐゴシック" panose="020B0600070205080204" pitchFamily="50" charset="-128"/>
              <a:ea typeface="ＭＳ Ｐゴシック" panose="020B0600070205080204" pitchFamily="50" charset="-128"/>
            </a:rPr>
            <a:t>円となっているが、これはふるさと応援寄附者特産品等贈呈事業が影響していると考えられる。補助費等は、住民一人あたり</a:t>
          </a:r>
          <a:r>
            <a:rPr kumimoji="1" lang="en-US" altLang="ja-JP" sz="1300">
              <a:latin typeface="ＭＳ Ｐゴシック" panose="020B0600070205080204" pitchFamily="50" charset="-128"/>
              <a:ea typeface="ＭＳ Ｐゴシック" panose="020B0600070205080204" pitchFamily="50" charset="-128"/>
            </a:rPr>
            <a:t>51,979</a:t>
          </a:r>
          <a:r>
            <a:rPr kumimoji="1" lang="ja-JP" altLang="en-US" sz="1300">
              <a:latin typeface="ＭＳ Ｐゴシック" panose="020B0600070205080204" pitchFamily="50" charset="-128"/>
              <a:ea typeface="ＭＳ Ｐゴシック" panose="020B0600070205080204" pitchFamily="50" charset="-128"/>
            </a:rPr>
            <a:t>円となっているが、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これは特別定額給付金が皆減</a:t>
          </a:r>
          <a:r>
            <a:rPr kumimoji="1" lang="ja-JP" altLang="en-US" sz="1300">
              <a:latin typeface="ＭＳ Ｐゴシック" panose="020B0600070205080204" pitchFamily="50" charset="-128"/>
              <a:ea typeface="ＭＳ Ｐゴシック" panose="020B0600070205080204" pitchFamily="50" charset="-128"/>
            </a:rPr>
            <a:t>したことが影響していると考えられる。普通建設事業費（うち新規整備）については、住民一人当たり</a:t>
          </a:r>
          <a:r>
            <a:rPr kumimoji="1" lang="en-US" altLang="ja-JP" sz="1300">
              <a:latin typeface="ＭＳ Ｐゴシック" panose="020B0600070205080204" pitchFamily="50" charset="-128"/>
              <a:ea typeface="ＭＳ Ｐゴシック" panose="020B0600070205080204" pitchFamily="50" charset="-128"/>
            </a:rPr>
            <a:t>18,493</a:t>
          </a:r>
          <a:r>
            <a:rPr kumimoji="1" lang="ja-JP" altLang="en-US" sz="1300">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latin typeface="ＭＳ Ｐゴシック" panose="020B0600070205080204" pitchFamily="50" charset="-128"/>
              <a:ea typeface="ＭＳ Ｐゴシック" panose="020B0600070205080204" pitchFamily="50" charset="-128"/>
            </a:rPr>
            <a:t>12,130</a:t>
          </a:r>
          <a:r>
            <a:rPr kumimoji="1" lang="ja-JP" altLang="en-US" sz="1300">
              <a:latin typeface="ＭＳ Ｐゴシック" panose="020B0600070205080204" pitchFamily="50" charset="-128"/>
              <a:ea typeface="ＭＳ Ｐゴシック" panose="020B0600070205080204" pitchFamily="50" charset="-128"/>
            </a:rPr>
            <a:t>円増加している。これは、滞在型施設の</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建設費（かつうら海中公園再生計画事業）分の増加に伴うものである。普通建設事業費（うち更新整備）については住民一人当たり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39,275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円の増額になっているが、これは防災行政無線のデジタル化改修工事等に伴い増加したものである。また、積立金については、住民一人当たり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157,251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円となっており、前年度と比較し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78,704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ふるさと納税の寄附額が伸びていることよる。しかしながら、各団体で寄附金の取り合いになっている中で、今後はふるさと納税の大きな伸びは期待できないことから、将来を見据えた健全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千葉県勝浦市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16,386
16,214
93.96
13,712,654
13,168,302
388,608
5,663,170
8,524,378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7.0
39.0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88798</xdr:rowOff>
    </xdr:from>
    <xdr:to>
      <xdr:col>24</xdr:col>
      <xdr:colOff>63500</xdr:colOff>
      <xdr:row>35</xdr:row>
      <xdr:rowOff>122403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089548"/>
          <a:ext cx="838200" cy="3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122403</xdr:rowOff>
    </xdr:from>
    <xdr:to>
      <xdr:col>19</xdr:col>
      <xdr:colOff>177800</xdr:colOff>
      <xdr:row>35</xdr:row>
      <xdr:rowOff>133223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123153"/>
          <a:ext cx="889000" cy="1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134087</xdr:rowOff>
    </xdr:from>
    <xdr:to>
      <xdr:col>20</xdr:col>
      <xdr:colOff>38100</xdr:colOff>
      <xdr:row>37</xdr:row>
      <xdr:rowOff>64237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55364</xdr:rowOff>
    </xdr:from>
    <xdr:ext cx="469744"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62428" y="639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133223</xdr:rowOff>
    </xdr:from>
    <xdr:to>
      <xdr:col>15</xdr:col>
      <xdr:colOff>50800</xdr:colOff>
      <xdr:row>35</xdr:row>
      <xdr:rowOff>152502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133973"/>
          <a:ext cx="889000" cy="1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118313</xdr:rowOff>
    </xdr:from>
    <xdr:to>
      <xdr:col>15</xdr:col>
      <xdr:colOff>101600</xdr:colOff>
      <xdr:row>37</xdr:row>
      <xdr:rowOff>48463</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290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39590</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73428" y="638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138252</xdr:rowOff>
    </xdr:from>
    <xdr:to>
      <xdr:col>10</xdr:col>
      <xdr:colOff>114300</xdr:colOff>
      <xdr:row>35</xdr:row>
      <xdr:rowOff>152502</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139002"/>
          <a:ext cx="889000" cy="14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116332</xdr:rowOff>
    </xdr:from>
    <xdr:to>
      <xdr:col>10</xdr:col>
      <xdr:colOff>165100</xdr:colOff>
      <xdr:row>37</xdr:row>
      <xdr:rowOff>46482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28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37609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84428" y="6381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118466</xdr:rowOff>
    </xdr:from>
    <xdr:to>
      <xdr:col>6</xdr:col>
      <xdr:colOff>38100</xdr:colOff>
      <xdr:row>37</xdr:row>
      <xdr:rowOff>48616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29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39743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95428" y="63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37998</xdr:rowOff>
    </xdr:from>
    <xdr:to>
      <xdr:col>24</xdr:col>
      <xdr:colOff>114300</xdr:colOff>
      <xdr:row>35</xdr:row>
      <xdr:rowOff>139598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0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60875</xdr:rowOff>
    </xdr:from>
    <xdr:ext cx="469744"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89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71603</xdr:rowOff>
    </xdr:from>
    <xdr:to>
      <xdr:col>20</xdr:col>
      <xdr:colOff>38100</xdr:colOff>
      <xdr:row>36</xdr:row>
      <xdr:rowOff>1753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0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18280</xdr:rowOff>
    </xdr:from>
    <xdr:ext cx="469744"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62428" y="58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82423</xdr:rowOff>
    </xdr:from>
    <xdr:to>
      <xdr:col>15</xdr:col>
      <xdr:colOff>101600</xdr:colOff>
      <xdr:row>36</xdr:row>
      <xdr:rowOff>12573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08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29100</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73428" y="5858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101702</xdr:rowOff>
    </xdr:from>
    <xdr:to>
      <xdr:col>10</xdr:col>
      <xdr:colOff>165100</xdr:colOff>
      <xdr:row>36</xdr:row>
      <xdr:rowOff>31852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10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48379</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84428" y="5877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87452</xdr:rowOff>
    </xdr:from>
    <xdr:to>
      <xdr:col>6</xdr:col>
      <xdr:colOff>38100</xdr:colOff>
      <xdr:row>36</xdr:row>
      <xdr:rowOff>17602</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08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34129</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95428" y="586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95313</xdr:rowOff>
    </xdr:from>
    <xdr:to>
      <xdr:col>24</xdr:col>
      <xdr:colOff>63500</xdr:colOff>
      <xdr:row>54</xdr:row>
      <xdr:rowOff>24705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182163"/>
          <a:ext cx="838200" cy="10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24705</xdr:rowOff>
    </xdr:from>
    <xdr:to>
      <xdr:col>19</xdr:col>
      <xdr:colOff>177800</xdr:colOff>
      <xdr:row>56</xdr:row>
      <xdr:rowOff>23297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283005"/>
          <a:ext cx="889000" cy="3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45744</xdr:rowOff>
    </xdr:from>
    <xdr:to>
      <xdr:col>20</xdr:col>
      <xdr:colOff>38100</xdr:colOff>
      <xdr:row>55</xdr:row>
      <xdr:rowOff>147344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47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138471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56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23297</xdr:rowOff>
    </xdr:from>
    <xdr:to>
      <xdr:col>15</xdr:col>
      <xdr:colOff>50800</xdr:colOff>
      <xdr:row>57</xdr:row>
      <xdr:rowOff>20645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624497"/>
          <a:ext cx="889000" cy="16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59192</xdr:rowOff>
    </xdr:from>
    <xdr:to>
      <xdr:col>15</xdr:col>
      <xdr:colOff>101600</xdr:colOff>
      <xdr:row>57</xdr:row>
      <xdr:rowOff>160792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151919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924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112533</xdr:rowOff>
    </xdr:from>
    <xdr:to>
      <xdr:col>10</xdr:col>
      <xdr:colOff>114300</xdr:colOff>
      <xdr:row>57</xdr:row>
      <xdr:rowOff>20645</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542283"/>
          <a:ext cx="889000" cy="25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99233</xdr:rowOff>
    </xdr:from>
    <xdr:to>
      <xdr:col>10</xdr:col>
      <xdr:colOff>165100</xdr:colOff>
      <xdr:row>58</xdr:row>
      <xdr:rowOff>29383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7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20510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96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101526</xdr:rowOff>
    </xdr:from>
    <xdr:to>
      <xdr:col>6</xdr:col>
      <xdr:colOff>38100</xdr:colOff>
      <xdr:row>58</xdr:row>
      <xdr:rowOff>31676</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7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22803</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6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44513</xdr:rowOff>
    </xdr:from>
    <xdr:to>
      <xdr:col>24</xdr:col>
      <xdr:colOff>114300</xdr:colOff>
      <xdr:row>53</xdr:row>
      <xdr:rowOff>146113</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1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67390</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982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145355</xdr:rowOff>
    </xdr:from>
    <xdr:to>
      <xdr:col>20</xdr:col>
      <xdr:colOff>38100</xdr:colOff>
      <xdr:row>54</xdr:row>
      <xdr:rowOff>75505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23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92032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007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143947</xdr:rowOff>
    </xdr:from>
    <xdr:to>
      <xdr:col>15</xdr:col>
      <xdr:colOff>101600</xdr:colOff>
      <xdr:row>56</xdr:row>
      <xdr:rowOff>74097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573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90624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34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141295</xdr:rowOff>
    </xdr:from>
    <xdr:to>
      <xdr:col>10</xdr:col>
      <xdr:colOff>165100</xdr:colOff>
      <xdr:row>57</xdr:row>
      <xdr:rowOff>71445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87972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517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61733</xdr:rowOff>
    </xdr:from>
    <xdr:to>
      <xdr:col>6</xdr:col>
      <xdr:colOff>38100</xdr:colOff>
      <xdr:row>55</xdr:row>
      <xdr:rowOff>163333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491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8410</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266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108648</xdr:rowOff>
    </xdr:from>
    <xdr:to>
      <xdr:col>24</xdr:col>
      <xdr:colOff>63500</xdr:colOff>
      <xdr:row>77</xdr:row>
      <xdr:rowOff>45751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3138848"/>
          <a:ext cx="838200" cy="10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89722</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77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108359</xdr:rowOff>
    </xdr:from>
    <xdr:to>
      <xdr:col>19</xdr:col>
      <xdr:colOff>177800</xdr:colOff>
      <xdr:row>77</xdr:row>
      <xdr:rowOff>45751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908300" y="13138559"/>
          <a:ext cx="889000" cy="108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144253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83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108359</xdr:rowOff>
    </xdr:from>
    <xdr:to>
      <xdr:col>15</xdr:col>
      <xdr:colOff>50800</xdr:colOff>
      <xdr:row>77</xdr:row>
      <xdr:rowOff>32071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3138559"/>
          <a:ext cx="889000" cy="95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158925</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32071</xdr:rowOff>
    </xdr:from>
    <xdr:to>
      <xdr:col>10</xdr:col>
      <xdr:colOff>114300</xdr:colOff>
      <xdr:row>77</xdr:row>
      <xdr:rowOff>95580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3233721"/>
          <a:ext cx="889000" cy="6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20416</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57848</xdr:rowOff>
    </xdr:from>
    <xdr:to>
      <xdr:col>24</xdr:col>
      <xdr:colOff>114300</xdr:colOff>
      <xdr:row>76</xdr:row>
      <xdr:rowOff>159448</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308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36275</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306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166401</xdr:rowOff>
    </xdr:from>
    <xdr:to>
      <xdr:col>20</xdr:col>
      <xdr:colOff>38100</xdr:colOff>
      <xdr:row>77</xdr:row>
      <xdr:rowOff>96551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319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87678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32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57559</xdr:rowOff>
    </xdr:from>
    <xdr:to>
      <xdr:col>15</xdr:col>
      <xdr:colOff>101600</xdr:colOff>
      <xdr:row>76</xdr:row>
      <xdr:rowOff>159159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30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150286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3180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152721</xdr:rowOff>
    </xdr:from>
    <xdr:to>
      <xdr:col>10</xdr:col>
      <xdr:colOff>165100</xdr:colOff>
      <xdr:row>77</xdr:row>
      <xdr:rowOff>82871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318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73998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3275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44780</xdr:rowOff>
    </xdr:from>
    <xdr:to>
      <xdr:col>6</xdr:col>
      <xdr:colOff>38100</xdr:colOff>
      <xdr:row>77</xdr:row>
      <xdr:rowOff>146380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137507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3339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117754</xdr:rowOff>
    </xdr:from>
    <xdr:to>
      <xdr:col>24</xdr:col>
      <xdr:colOff>63500</xdr:colOff>
      <xdr:row>96</xdr:row>
      <xdr:rowOff>139212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3797300" y="16576954"/>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41369</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29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139212</xdr:rowOff>
    </xdr:from>
    <xdr:to>
      <xdr:col>19</xdr:col>
      <xdr:colOff>177800</xdr:colOff>
      <xdr:row>97</xdr:row>
      <xdr:rowOff>70510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598412"/>
          <a:ext cx="889000" cy="10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60063</xdr:rowOff>
    </xdr:from>
    <xdr:to>
      <xdr:col>15</xdr:col>
      <xdr:colOff>50800</xdr:colOff>
      <xdr:row>97</xdr:row>
      <xdr:rowOff>70510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019300" y="16690713"/>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11013</xdr:rowOff>
    </xdr:from>
    <xdr:to>
      <xdr:col>10</xdr:col>
      <xdr:colOff>114300</xdr:colOff>
      <xdr:row>97</xdr:row>
      <xdr:rowOff>60063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641663"/>
          <a:ext cx="889000" cy="4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48920</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66954</xdr:rowOff>
    </xdr:from>
    <xdr:to>
      <xdr:col>24</xdr:col>
      <xdr:colOff>114300</xdr:colOff>
      <xdr:row>96</xdr:row>
      <xdr:rowOff>168554</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52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45381</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50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88412</xdr:rowOff>
    </xdr:from>
    <xdr:to>
      <xdr:col>20</xdr:col>
      <xdr:colOff>38100</xdr:colOff>
      <xdr:row>97</xdr:row>
      <xdr:rowOff>18562</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54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9689</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64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19710</xdr:rowOff>
    </xdr:from>
    <xdr:to>
      <xdr:col>15</xdr:col>
      <xdr:colOff>101600</xdr:colOff>
      <xdr:row>97</xdr:row>
      <xdr:rowOff>121310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65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112437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7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9263</xdr:rowOff>
    </xdr:from>
    <xdr:to>
      <xdr:col>10</xdr:col>
      <xdr:colOff>165100</xdr:colOff>
      <xdr:row>97</xdr:row>
      <xdr:rowOff>110863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3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101990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3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131663</xdr:rowOff>
    </xdr:from>
    <xdr:to>
      <xdr:col>6</xdr:col>
      <xdr:colOff>38100</xdr:colOff>
      <xdr:row>97</xdr:row>
      <xdr:rowOff>61813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59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52940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683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44035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6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41520</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3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42892</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33062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20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161372</xdr:rowOff>
    </xdr:from>
    <xdr:to>
      <xdr:col>55</xdr:col>
      <xdr:colOff>0</xdr:colOff>
      <xdr:row>54</xdr:row>
      <xdr:rowOff>137711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9639300" y="9248222"/>
          <a:ext cx="838200" cy="14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137711</xdr:rowOff>
    </xdr:from>
    <xdr:to>
      <xdr:col>50</xdr:col>
      <xdr:colOff>114300</xdr:colOff>
      <xdr:row>56</xdr:row>
      <xdr:rowOff>52969</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396011"/>
          <a:ext cx="889000" cy="2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70841</xdr:rowOff>
    </xdr:from>
    <xdr:to>
      <xdr:col>50</xdr:col>
      <xdr:colOff>165100</xdr:colOff>
      <xdr:row>54</xdr:row>
      <xdr:rowOff>991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15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17518</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372111" y="893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52969</xdr:rowOff>
    </xdr:from>
    <xdr:to>
      <xdr:col>45</xdr:col>
      <xdr:colOff>177800</xdr:colOff>
      <xdr:row>56</xdr:row>
      <xdr:rowOff>114622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7861300" y="9654169"/>
          <a:ext cx="889000" cy="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137340</xdr:rowOff>
    </xdr:from>
    <xdr:to>
      <xdr:col>46</xdr:col>
      <xdr:colOff>38100</xdr:colOff>
      <xdr:row>54</xdr:row>
      <xdr:rowOff>67490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22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84017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483111" y="899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114622</xdr:rowOff>
    </xdr:from>
    <xdr:to>
      <xdr:col>41</xdr:col>
      <xdr:colOff>50800</xdr:colOff>
      <xdr:row>57</xdr:row>
      <xdr:rowOff>23228</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6972300" y="9715822"/>
          <a:ext cx="889000" cy="8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120538</xdr:rowOff>
    </xdr:from>
    <xdr:to>
      <xdr:col>41</xdr:col>
      <xdr:colOff>101600</xdr:colOff>
      <xdr:row>54</xdr:row>
      <xdr:rowOff>50688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20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67215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594111" y="898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138666</xdr:rowOff>
    </xdr:from>
    <xdr:to>
      <xdr:col>36</xdr:col>
      <xdr:colOff>165100</xdr:colOff>
      <xdr:row>54</xdr:row>
      <xdr:rowOff>68816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225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85343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05111" y="900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110572</xdr:rowOff>
    </xdr:from>
    <xdr:to>
      <xdr:col>55</xdr:col>
      <xdr:colOff>50800</xdr:colOff>
      <xdr:row>54</xdr:row>
      <xdr:rowOff>40722</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19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133449</xdr:rowOff>
    </xdr:from>
    <xdr:ext cx="534377"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04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86911</xdr:rowOff>
    </xdr:from>
    <xdr:to>
      <xdr:col>50</xdr:col>
      <xdr:colOff>165100</xdr:colOff>
      <xdr:row>55</xdr:row>
      <xdr:rowOff>17061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3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8188</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43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2169</xdr:rowOff>
    </xdr:from>
    <xdr:to>
      <xdr:col>46</xdr:col>
      <xdr:colOff>38100</xdr:colOff>
      <xdr:row>56</xdr:row>
      <xdr:rowOff>103769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60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94896</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483111" y="969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63822</xdr:rowOff>
    </xdr:from>
    <xdr:to>
      <xdr:col>41</xdr:col>
      <xdr:colOff>101600</xdr:colOff>
      <xdr:row>56</xdr:row>
      <xdr:rowOff>165422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66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156549</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594111" y="975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143878</xdr:rowOff>
    </xdr:from>
    <xdr:to>
      <xdr:col>36</xdr:col>
      <xdr:colOff>165100</xdr:colOff>
      <xdr:row>57</xdr:row>
      <xdr:rowOff>74028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7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65155</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05111" y="98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9463</xdr:rowOff>
    </xdr:from>
    <xdr:to>
      <xdr:col>55</xdr:col>
      <xdr:colOff>0</xdr:colOff>
      <xdr:row>77</xdr:row>
      <xdr:rowOff>97245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211113"/>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97245</xdr:rowOff>
    </xdr:from>
    <xdr:to>
      <xdr:col>50</xdr:col>
      <xdr:colOff>114300</xdr:colOff>
      <xdr:row>78</xdr:row>
      <xdr:rowOff>59689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298895"/>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32665</xdr:rowOff>
    </xdr:from>
    <xdr:to>
      <xdr:col>50</xdr:col>
      <xdr:colOff>165100</xdr:colOff>
      <xdr:row>76</xdr:row>
      <xdr:rowOff>134265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0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150792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8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59689</xdr:rowOff>
    </xdr:from>
    <xdr:to>
      <xdr:col>45</xdr:col>
      <xdr:colOff>177800</xdr:colOff>
      <xdr:row>78</xdr:row>
      <xdr:rowOff>95710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32789"/>
          <a:ext cx="889000" cy="3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37399</xdr:rowOff>
    </xdr:from>
    <xdr:to>
      <xdr:col>46</xdr:col>
      <xdr:colOff>38100</xdr:colOff>
      <xdr:row>77</xdr:row>
      <xdr:rowOff>138999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3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155526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1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32699</xdr:rowOff>
    </xdr:from>
    <xdr:to>
      <xdr:col>41</xdr:col>
      <xdr:colOff>50800</xdr:colOff>
      <xdr:row>78</xdr:row>
      <xdr:rowOff>95710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05799"/>
          <a:ext cx="889000" cy="6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78564</xdr:rowOff>
    </xdr:from>
    <xdr:to>
      <xdr:col>41</xdr:col>
      <xdr:colOff>101600</xdr:colOff>
      <xdr:row>78</xdr:row>
      <xdr:rowOff>8714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25241</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83266</xdr:rowOff>
    </xdr:from>
    <xdr:to>
      <xdr:col>36</xdr:col>
      <xdr:colOff>165100</xdr:colOff>
      <xdr:row>78</xdr:row>
      <xdr:rowOff>13416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28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29943</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6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130113</xdr:rowOff>
    </xdr:from>
    <xdr:to>
      <xdr:col>55</xdr:col>
      <xdr:colOff>50800</xdr:colOff>
      <xdr:row>77</xdr:row>
      <xdr:rowOff>60263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160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152990</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01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46445</xdr:rowOff>
    </xdr:from>
    <xdr:to>
      <xdr:col>50</xdr:col>
      <xdr:colOff>165100</xdr:colOff>
      <xdr:row>77</xdr:row>
      <xdr:rowOff>148045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139172</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3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8889</xdr:rowOff>
    </xdr:from>
    <xdr:to>
      <xdr:col>46</xdr:col>
      <xdr:colOff>38100</xdr:colOff>
      <xdr:row>78</xdr:row>
      <xdr:rowOff>110489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8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101616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347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44910</xdr:rowOff>
    </xdr:from>
    <xdr:to>
      <xdr:col>41</xdr:col>
      <xdr:colOff>101600</xdr:colOff>
      <xdr:row>78</xdr:row>
      <xdr:rowOff>146510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137637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153349</xdr:rowOff>
    </xdr:from>
    <xdr:to>
      <xdr:col>36</xdr:col>
      <xdr:colOff>165100</xdr:colOff>
      <xdr:row>78</xdr:row>
      <xdr:rowOff>83499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5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74626</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44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163444</xdr:rowOff>
    </xdr:from>
    <xdr:to>
      <xdr:col>55</xdr:col>
      <xdr:colOff>0</xdr:colOff>
      <xdr:row>98</xdr:row>
      <xdr:rowOff>44427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94094"/>
          <a:ext cx="8382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122437</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10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44427</xdr:rowOff>
    </xdr:from>
    <xdr:to>
      <xdr:col>50</xdr:col>
      <xdr:colOff>114300</xdr:colOff>
      <xdr:row>98</xdr:row>
      <xdr:rowOff>52467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846527"/>
          <a:ext cx="889000" cy="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53467</xdr:rowOff>
    </xdr:from>
    <xdr:to>
      <xdr:col>50</xdr:col>
      <xdr:colOff>165100</xdr:colOff>
      <xdr:row>96</xdr:row>
      <xdr:rowOff>155067</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51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144</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8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52467</xdr:rowOff>
    </xdr:from>
    <xdr:to>
      <xdr:col>45</xdr:col>
      <xdr:colOff>177800</xdr:colOff>
      <xdr:row>98</xdr:row>
      <xdr:rowOff>63591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854567"/>
          <a:ext cx="889000" cy="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93571</xdr:rowOff>
    </xdr:from>
    <xdr:to>
      <xdr:col>46</xdr:col>
      <xdr:colOff>38100</xdr:colOff>
      <xdr:row>97</xdr:row>
      <xdr:rowOff>23721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55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40248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32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41943</xdr:rowOff>
    </xdr:from>
    <xdr:to>
      <xdr:col>41</xdr:col>
      <xdr:colOff>50800</xdr:colOff>
      <xdr:row>98</xdr:row>
      <xdr:rowOff>63591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844043"/>
          <a:ext cx="889000" cy="2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85897</xdr:rowOff>
    </xdr:from>
    <xdr:to>
      <xdr:col>41</xdr:col>
      <xdr:colOff>101600</xdr:colOff>
      <xdr:row>97</xdr:row>
      <xdr:rowOff>16047</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32574</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2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82415</xdr:rowOff>
    </xdr:from>
    <xdr:to>
      <xdr:col>36</xdr:col>
      <xdr:colOff>165100</xdr:colOff>
      <xdr:row>97</xdr:row>
      <xdr:rowOff>12565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29092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112644</xdr:rowOff>
    </xdr:from>
    <xdr:to>
      <xdr:col>55</xdr:col>
      <xdr:colOff>50800</xdr:colOff>
      <xdr:row>98</xdr:row>
      <xdr:rowOff>42794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27571</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165077</xdr:rowOff>
    </xdr:from>
    <xdr:to>
      <xdr:col>50</xdr:col>
      <xdr:colOff>165100</xdr:colOff>
      <xdr:row>98</xdr:row>
      <xdr:rowOff>95227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95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86354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8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1667</xdr:rowOff>
    </xdr:from>
    <xdr:to>
      <xdr:col>46</xdr:col>
      <xdr:colOff>38100</xdr:colOff>
      <xdr:row>98</xdr:row>
      <xdr:rowOff>103267</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80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94394</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9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12791</xdr:rowOff>
    </xdr:from>
    <xdr:to>
      <xdr:col>41</xdr:col>
      <xdr:colOff>101600</xdr:colOff>
      <xdr:row>98</xdr:row>
      <xdr:rowOff>114391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81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105518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90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162593</xdr:rowOff>
    </xdr:from>
    <xdr:to>
      <xdr:col>36</xdr:col>
      <xdr:colOff>165100</xdr:colOff>
      <xdr:row>98</xdr:row>
      <xdr:rowOff>92743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9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83870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8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158804</xdr:rowOff>
    </xdr:from>
    <xdr:to>
      <xdr:col>85</xdr:col>
      <xdr:colOff>127000</xdr:colOff>
      <xdr:row>35</xdr:row>
      <xdr:rowOff>6002</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816654"/>
          <a:ext cx="838200" cy="19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133430</xdr:rowOff>
    </xdr:from>
    <xdr:to>
      <xdr:col>81</xdr:col>
      <xdr:colOff>50800</xdr:colOff>
      <xdr:row>35</xdr:row>
      <xdr:rowOff>6002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5962730"/>
          <a:ext cx="889000" cy="4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164371</xdr:rowOff>
    </xdr:from>
    <xdr:to>
      <xdr:col>81</xdr:col>
      <xdr:colOff>101600</xdr:colOff>
      <xdr:row>36</xdr:row>
      <xdr:rowOff>94521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16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85648</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5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133430</xdr:rowOff>
    </xdr:from>
    <xdr:to>
      <xdr:col>76</xdr:col>
      <xdr:colOff>114300</xdr:colOff>
      <xdr:row>35</xdr:row>
      <xdr:rowOff>62041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5962730"/>
          <a:ext cx="889000" cy="10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75380</xdr:rowOff>
    </xdr:from>
    <xdr:to>
      <xdr:col>76</xdr:col>
      <xdr:colOff>165100</xdr:colOff>
      <xdr:row>37</xdr:row>
      <xdr:rowOff>5530</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168107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62041</xdr:rowOff>
    </xdr:from>
    <xdr:to>
      <xdr:col>71</xdr:col>
      <xdr:colOff>177800</xdr:colOff>
      <xdr:row>35</xdr:row>
      <xdr:rowOff>132450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062791"/>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82042</xdr:rowOff>
    </xdr:from>
    <xdr:to>
      <xdr:col>72</xdr:col>
      <xdr:colOff>38100</xdr:colOff>
      <xdr:row>37</xdr:row>
      <xdr:rowOff>12192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5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3319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3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109148</xdr:rowOff>
    </xdr:from>
    <xdr:to>
      <xdr:col>67</xdr:col>
      <xdr:colOff>101600</xdr:colOff>
      <xdr:row>37</xdr:row>
      <xdr:rowOff>39298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30425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7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108004</xdr:rowOff>
    </xdr:from>
    <xdr:to>
      <xdr:col>85</xdr:col>
      <xdr:colOff>177800</xdr:colOff>
      <xdr:row>34</xdr:row>
      <xdr:rowOff>38154</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7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130881</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61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126652</xdr:rowOff>
    </xdr:from>
    <xdr:to>
      <xdr:col>81</xdr:col>
      <xdr:colOff>101600</xdr:colOff>
      <xdr:row>35</xdr:row>
      <xdr:rowOff>56802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95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73329</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73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82630</xdr:rowOff>
    </xdr:from>
    <xdr:to>
      <xdr:col>76</xdr:col>
      <xdr:colOff>165100</xdr:colOff>
      <xdr:row>35</xdr:row>
      <xdr:rowOff>12780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1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29307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68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11241</xdr:rowOff>
    </xdr:from>
    <xdr:to>
      <xdr:col>72</xdr:col>
      <xdr:colOff>38100</xdr:colOff>
      <xdr:row>35</xdr:row>
      <xdr:rowOff>112841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01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129368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78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81650</xdr:rowOff>
    </xdr:from>
    <xdr:to>
      <xdr:col>67</xdr:col>
      <xdr:colOff>101600</xdr:colOff>
      <xdr:row>36</xdr:row>
      <xdr:rowOff>11800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08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28327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85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109214</xdr:rowOff>
    </xdr:from>
    <xdr:to>
      <xdr:col>85</xdr:col>
      <xdr:colOff>127000</xdr:colOff>
      <xdr:row>57</xdr:row>
      <xdr:rowOff>120406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881864"/>
          <a:ext cx="8382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49847</xdr:rowOff>
    </xdr:from>
    <xdr:to>
      <xdr:col>81</xdr:col>
      <xdr:colOff>50800</xdr:colOff>
      <xdr:row>57</xdr:row>
      <xdr:rowOff>109214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4592300" y="9822497"/>
          <a:ext cx="889000" cy="5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108024</xdr:rowOff>
    </xdr:from>
    <xdr:to>
      <xdr:col>81</xdr:col>
      <xdr:colOff>101600</xdr:colOff>
      <xdr:row>57</xdr:row>
      <xdr:rowOff>38174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709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54701</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48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49847</xdr:rowOff>
    </xdr:from>
    <xdr:to>
      <xdr:col>76</xdr:col>
      <xdr:colOff>114300</xdr:colOff>
      <xdr:row>57</xdr:row>
      <xdr:rowOff>115935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3703300" y="9822497"/>
          <a:ext cx="889000" cy="6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127117</xdr:rowOff>
    </xdr:from>
    <xdr:to>
      <xdr:col>76</xdr:col>
      <xdr:colOff>165100</xdr:colOff>
      <xdr:row>57</xdr:row>
      <xdr:rowOff>57267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72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73794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50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115935</xdr:rowOff>
    </xdr:from>
    <xdr:to>
      <xdr:col>71</xdr:col>
      <xdr:colOff>177800</xdr:colOff>
      <xdr:row>57</xdr:row>
      <xdr:rowOff>146421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888585"/>
          <a:ext cx="889000" cy="3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158170</xdr:rowOff>
    </xdr:from>
    <xdr:to>
      <xdr:col>72</xdr:col>
      <xdr:colOff>38100</xdr:colOff>
      <xdr:row>57</xdr:row>
      <xdr:rowOff>88320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75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104847</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5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155441</xdr:rowOff>
    </xdr:from>
    <xdr:to>
      <xdr:col>67</xdr:col>
      <xdr:colOff>101600</xdr:colOff>
      <xdr:row>57</xdr:row>
      <xdr:rowOff>85591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756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102118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531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69606</xdr:rowOff>
    </xdr:from>
    <xdr:to>
      <xdr:col>85</xdr:col>
      <xdr:colOff>177800</xdr:colOff>
      <xdr:row>57</xdr:row>
      <xdr:rowOff>171206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84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155983</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75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58414</xdr:rowOff>
    </xdr:from>
    <xdr:to>
      <xdr:col>81</xdr:col>
      <xdr:colOff>101600</xdr:colOff>
      <xdr:row>57</xdr:row>
      <xdr:rowOff>160014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83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151141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92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170497</xdr:rowOff>
    </xdr:from>
    <xdr:to>
      <xdr:col>76</xdr:col>
      <xdr:colOff>165100</xdr:colOff>
      <xdr:row>57</xdr:row>
      <xdr:rowOff>100647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77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91774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86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65135</xdr:rowOff>
    </xdr:from>
    <xdr:to>
      <xdr:col>72</xdr:col>
      <xdr:colOff>38100</xdr:colOff>
      <xdr:row>57</xdr:row>
      <xdr:rowOff>166735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83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157862</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93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95621</xdr:rowOff>
    </xdr:from>
    <xdr:to>
      <xdr:col>67</xdr:col>
      <xdr:colOff>101600</xdr:colOff>
      <xdr:row>58</xdr:row>
      <xdr:rowOff>25771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8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16898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9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53191</xdr:rowOff>
    </xdr:from>
    <xdr:to>
      <xdr:col>85</xdr:col>
      <xdr:colOff>127000</xdr:colOff>
      <xdr:row>79</xdr:row>
      <xdr:rowOff>92238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97741"/>
          <a:ext cx="838200" cy="3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157715</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359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65709</xdr:rowOff>
    </xdr:from>
    <xdr:to>
      <xdr:col>81</xdr:col>
      <xdr:colOff>50800</xdr:colOff>
      <xdr:row>79</xdr:row>
      <xdr:rowOff>92238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610259"/>
          <a:ext cx="889000" cy="2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119272</xdr:rowOff>
    </xdr:from>
    <xdr:to>
      <xdr:col>81</xdr:col>
      <xdr:colOff>101600</xdr:colOff>
      <xdr:row>79</xdr:row>
      <xdr:rowOff>49422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49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65949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26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65709</xdr:rowOff>
    </xdr:from>
    <xdr:to>
      <xdr:col>76</xdr:col>
      <xdr:colOff>114300</xdr:colOff>
      <xdr:row>79</xdr:row>
      <xdr:rowOff>93937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3703300" y="13610259"/>
          <a:ext cx="889000" cy="2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109398</xdr:rowOff>
    </xdr:from>
    <xdr:to>
      <xdr:col>76</xdr:col>
      <xdr:colOff>165100</xdr:colOff>
      <xdr:row>79</xdr:row>
      <xdr:rowOff>39548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56075</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25111" y="1325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85260</xdr:rowOff>
    </xdr:from>
    <xdr:to>
      <xdr:col>71</xdr:col>
      <xdr:colOff>177800</xdr:colOff>
      <xdr:row>79</xdr:row>
      <xdr:rowOff>93937</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2814300" y="13629810"/>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120360</xdr:rowOff>
    </xdr:from>
    <xdr:to>
      <xdr:col>72</xdr:col>
      <xdr:colOff>38100</xdr:colOff>
      <xdr:row>79</xdr:row>
      <xdr:rowOff>50510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67037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6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161454</xdr:rowOff>
    </xdr:from>
    <xdr:to>
      <xdr:col>67</xdr:col>
      <xdr:colOff>101600</xdr:colOff>
      <xdr:row>79</xdr:row>
      <xdr:rowOff>91604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53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108131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30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2391</xdr:rowOff>
    </xdr:from>
    <xdr:to>
      <xdr:col>85</xdr:col>
      <xdr:colOff>177800</xdr:colOff>
      <xdr:row>79</xdr:row>
      <xdr:rowOff>103991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113264</xdr:rowOff>
    </xdr:from>
    <xdr:ext cx="469744"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86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41438</xdr:rowOff>
    </xdr:from>
    <xdr:to>
      <xdr:col>81</xdr:col>
      <xdr:colOff>101600</xdr:colOff>
      <xdr:row>79</xdr:row>
      <xdr:rowOff>143038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134165</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787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14909</xdr:rowOff>
    </xdr:from>
    <xdr:to>
      <xdr:col>76</xdr:col>
      <xdr:colOff>165100</xdr:colOff>
      <xdr:row>79</xdr:row>
      <xdr:rowOff>116509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5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107636</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357428" y="13652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43137</xdr:rowOff>
    </xdr:from>
    <xdr:to>
      <xdr:col>72</xdr:col>
      <xdr:colOff>38100</xdr:colOff>
      <xdr:row>79</xdr:row>
      <xdr:rowOff>144737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8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135864</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680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34460</xdr:rowOff>
    </xdr:from>
    <xdr:to>
      <xdr:col>67</xdr:col>
      <xdr:colOff>101600</xdr:colOff>
      <xdr:row>79</xdr:row>
      <xdr:rowOff>136060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7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127187</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79428" y="1367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124854</xdr:rowOff>
    </xdr:from>
    <xdr:to>
      <xdr:col>85</xdr:col>
      <xdr:colOff>126364</xdr:colOff>
      <xdr:row>99</xdr:row>
      <xdr:rowOff>128639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383904"/>
          <a:ext cx="1269" cy="171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132466</xdr:rowOff>
    </xdr:from>
    <xdr:ext cx="534377"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10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128639</xdr:rowOff>
    </xdr:from>
    <xdr:to>
      <xdr:col>86</xdr:col>
      <xdr:colOff>25400</xdr:colOff>
      <xdr:row>99</xdr:row>
      <xdr:rowOff>128639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102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71531</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159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124854</xdr:rowOff>
    </xdr:from>
    <xdr:to>
      <xdr:col>86</xdr:col>
      <xdr:colOff>25400</xdr:colOff>
      <xdr:row>89</xdr:row>
      <xdr:rowOff>124854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38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159308</xdr:rowOff>
    </xdr:from>
    <xdr:to>
      <xdr:col>85</xdr:col>
      <xdr:colOff>127000</xdr:colOff>
      <xdr:row>97</xdr:row>
      <xdr:rowOff>99518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618508"/>
          <a:ext cx="838200" cy="11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128364</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5875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149937</xdr:rowOff>
    </xdr:from>
    <xdr:to>
      <xdr:col>85</xdr:col>
      <xdr:colOff>177800</xdr:colOff>
      <xdr:row>97</xdr:row>
      <xdr:rowOff>80087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99518</xdr:rowOff>
    </xdr:from>
    <xdr:to>
      <xdr:col>81</xdr:col>
      <xdr:colOff>50800</xdr:colOff>
      <xdr:row>97</xdr:row>
      <xdr:rowOff>111340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4592300" y="16730168"/>
          <a:ext cx="889000" cy="1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164872</xdr:rowOff>
    </xdr:from>
    <xdr:to>
      <xdr:col>81</xdr:col>
      <xdr:colOff>101600</xdr:colOff>
      <xdr:row>96</xdr:row>
      <xdr:rowOff>95022</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52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111549</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227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111340</xdr:rowOff>
    </xdr:from>
    <xdr:to>
      <xdr:col>76</xdr:col>
      <xdr:colOff>114300</xdr:colOff>
      <xdr:row>97</xdr:row>
      <xdr:rowOff>145162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741990"/>
          <a:ext cx="889000" cy="3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10427</xdr:rowOff>
    </xdr:from>
    <xdr:to>
      <xdr:col>76</xdr:col>
      <xdr:colOff>165100</xdr:colOff>
      <xdr:row>96</xdr:row>
      <xdr:rowOff>112027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4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128554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24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145162</xdr:rowOff>
    </xdr:from>
    <xdr:to>
      <xdr:col>71</xdr:col>
      <xdr:colOff>177800</xdr:colOff>
      <xdr:row>97</xdr:row>
      <xdr:rowOff>153885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775812"/>
          <a:ext cx="889000" cy="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2032</xdr:rowOff>
    </xdr:from>
    <xdr:to>
      <xdr:col>72</xdr:col>
      <xdr:colOff>38100</xdr:colOff>
      <xdr:row>96</xdr:row>
      <xdr:rowOff>103632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46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120159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23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170523</xdr:rowOff>
    </xdr:from>
    <xdr:to>
      <xdr:col>67</xdr:col>
      <xdr:colOff>101600</xdr:colOff>
      <xdr:row>96</xdr:row>
      <xdr:rowOff>100673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458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117200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23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108508</xdr:rowOff>
    </xdr:from>
    <xdr:to>
      <xdr:col>85</xdr:col>
      <xdr:colOff>177800</xdr:colOff>
      <xdr:row>97</xdr:row>
      <xdr:rowOff>38658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56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131385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4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48718</xdr:rowOff>
    </xdr:from>
    <xdr:to>
      <xdr:col>81</xdr:col>
      <xdr:colOff>101600</xdr:colOff>
      <xdr:row>97</xdr:row>
      <xdr:rowOff>150318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67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141445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7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60540</xdr:rowOff>
    </xdr:from>
    <xdr:to>
      <xdr:col>76</xdr:col>
      <xdr:colOff>165100</xdr:colOff>
      <xdr:row>97</xdr:row>
      <xdr:rowOff>162140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6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153267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83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94362</xdr:rowOff>
    </xdr:from>
    <xdr:to>
      <xdr:col>72</xdr:col>
      <xdr:colOff>38100</xdr:colOff>
      <xdr:row>98</xdr:row>
      <xdr:rowOff>24512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72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15639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81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103085</xdr:rowOff>
    </xdr:from>
    <xdr:to>
      <xdr:col>67</xdr:col>
      <xdr:colOff>101600</xdr:colOff>
      <xdr:row>98</xdr:row>
      <xdr:rowOff>33235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73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24362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8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3991</xdr:rowOff>
    </xdr:from>
    <xdr:to>
      <xdr:col>112</xdr:col>
      <xdr:colOff>38100</xdr:colOff>
      <xdr:row>39</xdr:row>
      <xdr:rowOff>105591</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9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122119</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65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8890</xdr:rowOff>
    </xdr:from>
    <xdr:to>
      <xdr:col>107</xdr:col>
      <xdr:colOff>101600</xdr:colOff>
      <xdr:row>39</xdr:row>
      <xdr:rowOff>110490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127017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70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166950</xdr:rowOff>
    </xdr:from>
    <xdr:to>
      <xdr:col>102</xdr:col>
      <xdr:colOff>165100</xdr:colOff>
      <xdr:row>39</xdr:row>
      <xdr:rowOff>97100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113628</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57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89226</xdr:rowOff>
    </xdr:from>
    <xdr:to>
      <xdr:col>98</xdr:col>
      <xdr:colOff>38100</xdr:colOff>
      <xdr:row>39</xdr:row>
      <xdr:rowOff>19376</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0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35904</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7017" y="6379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51</xdr:row>
      <xdr:rowOff>54610</xdr:rowOff>
    </xdr:from>
    <xdr:to>
      <xdr:col>112</xdr:col>
      <xdr:colOff>38100</xdr:colOff>
      <xdr:row>51</xdr:row>
      <xdr:rowOff>156210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50</xdr:row>
      <xdr:rowOff>1287</xdr:rowOff>
    </xdr:from>
    <xdr:ext cx="313932"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66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168910</xdr:rowOff>
    </xdr:from>
    <xdr:to>
      <xdr:col>107</xdr:col>
      <xdr:colOff>101600</xdr:colOff>
      <xdr:row>50</xdr:row>
      <xdr:rowOff>99060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115587</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77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123190</xdr:rowOff>
    </xdr:from>
    <xdr:to>
      <xdr:col>102</xdr:col>
      <xdr:colOff>165100</xdr:colOff>
      <xdr:row>50</xdr:row>
      <xdr:rowOff>53340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69867</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88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66040</xdr:rowOff>
    </xdr:from>
    <xdr:to>
      <xdr:col>98</xdr:col>
      <xdr:colOff>38100</xdr:colOff>
      <xdr:row>50</xdr:row>
      <xdr:rowOff>167640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863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49</xdr:row>
      <xdr:rowOff>12717</xdr:rowOff>
    </xdr:from>
    <xdr:ext cx="313932"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99333" y="8413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議会費は住民一人当たり</a:t>
          </a:r>
          <a:r>
            <a:rPr kumimoji="1" lang="en-US" altLang="ja-JP" sz="1300">
              <a:latin typeface="ＭＳ Ｐゴシック" panose="020B0600070205080204" pitchFamily="50" charset="-128"/>
              <a:ea typeface="ＭＳ Ｐゴシック" panose="020B0600070205080204" pitchFamily="50" charset="-128"/>
            </a:rPr>
            <a:t>8,418</a:t>
          </a:r>
          <a:r>
            <a:rPr kumimoji="1" lang="ja-JP" altLang="en-US" sz="1300">
              <a:latin typeface="ＭＳ Ｐゴシック" panose="020B0600070205080204" pitchFamily="50" charset="-128"/>
              <a:ea typeface="ＭＳ Ｐゴシック" panose="020B0600070205080204" pitchFamily="50" charset="-128"/>
            </a:rPr>
            <a:t>円で、前年度と比較し</a:t>
          </a:r>
          <a:r>
            <a:rPr kumimoji="1" lang="en-US" altLang="ja-JP" sz="1300">
              <a:latin typeface="ＭＳ Ｐゴシック" panose="020B0600070205080204" pitchFamily="50" charset="-128"/>
              <a:ea typeface="ＭＳ Ｐゴシック" panose="020B0600070205080204" pitchFamily="50" charset="-128"/>
            </a:rPr>
            <a:t>441</a:t>
          </a:r>
          <a:r>
            <a:rPr kumimoji="1" lang="ja-JP" altLang="en-US" sz="1300">
              <a:latin typeface="ＭＳ Ｐゴシック" panose="020B0600070205080204" pitchFamily="50" charset="-128"/>
              <a:ea typeface="ＭＳ Ｐゴシック" panose="020B0600070205080204" pitchFamily="50" charset="-128"/>
            </a:rPr>
            <a:t>円増加している。類似団体内平均値</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円上回っているため、経費削減に努める。総務費は住民一人当たり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316,092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30,879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円増加している。これはふるさと納税の増加に伴い「ふるさと応援寄附者特産品等贈呈事業」が増加したためである。民生費は住民一人当たり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181,792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23,743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円増加している。これは子育て世帯への臨時特別給付金給付事業費分の増加の影響によるものと考えられる。衛生費は住民一人あたり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57,880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2,816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円増加している。これは新型コロナウイルスワクチン接種に係る費用が増加したためである。農林水産業費は住民一人当たり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36,552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6,465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円増加している。これは市営漁港機能保全修繕工事等により増加したものである。商工費は住民一人当たり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26,476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5,376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円増加している。これは滞在型施設（かつうら海中公園再生計画事業）の建設により増加したものである。消防費は住民一人当たり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39,665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円増加している。また、類似団体内平均値と比較すると、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16,617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おり、市域が広いことから夷隅広域市町村圏事務組合への負担金が高いことに加え、防災行政無線デジタル化改修工事を行っていることが原因と考えられる。今後は、負担金審査会等において、負担にあたり適当な経費であるか、さらに細かく審査を行い負担金の削減に努める。教育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41,720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円で、前年度と比較し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2,448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円減少している。これは、上野小学校及び興津小学校の非構造部材耐震化工事が終了したことによるの影響である。今後も引き続き、更なるコスト削減等の推進をより一層図り、健全な財政運営に努める。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年度の財政調整基金残高は、前年度と比較し、</a:t>
          </a:r>
          <a:r>
            <a:rPr kumimoji="1" lang="en-US" altLang="ja-JP" sz="1400">
              <a:solidFill>
                <a:sysClr val="windowText" lastClr="000000"/>
              </a:solidFill>
              <a:latin typeface="ＭＳ ゴシック" pitchFamily="49" charset="-128"/>
              <a:ea typeface="ＭＳ ゴシック" pitchFamily="49" charset="-128"/>
            </a:rPr>
            <a:t>2.89</a:t>
          </a:r>
          <a:r>
            <a:rPr kumimoji="1" lang="ja-JP" altLang="en-US" sz="1400">
              <a:solidFill>
                <a:sysClr val="windowText" lastClr="000000"/>
              </a:solidFill>
              <a:latin typeface="ＭＳ ゴシック" pitchFamily="49" charset="-128"/>
              <a:ea typeface="ＭＳ ゴシック" pitchFamily="49" charset="-128"/>
            </a:rPr>
            <a:t>ポイント増となっている。これは、入札等による適正な予算執行を含めた内部経費の削減が主な要因と考える。財政調整基金残高としては、標準財政規模の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を維持していることから、今後は、この水準を確保していけるよう健全な財政運営に努める。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一般会計のほか、水道事業会計や国民健康保険特別会計などを含めた全ての会計で、令和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年度の決算では黒字を達成した。前年度との比較においては、全体で</a:t>
          </a:r>
          <a:r>
            <a:rPr kumimoji="1" lang="en-US" altLang="ja-JP" sz="1400">
              <a:solidFill>
                <a:sysClr val="windowText" lastClr="000000"/>
              </a:solidFill>
              <a:latin typeface="ＭＳ ゴシック" pitchFamily="49" charset="-128"/>
              <a:ea typeface="ＭＳ ゴシック" pitchFamily="49" charset="-128"/>
            </a:rPr>
            <a:t>1.74</a:t>
          </a:r>
          <a:r>
            <a:rPr kumimoji="1" lang="ja-JP" altLang="en-US" sz="1400">
              <a:solidFill>
                <a:sysClr val="windowText" lastClr="000000"/>
              </a:solidFill>
              <a:latin typeface="ＭＳ ゴシック" pitchFamily="49" charset="-128"/>
              <a:ea typeface="ＭＳ ゴシック" pitchFamily="49" charset="-128"/>
            </a:rPr>
            <a:t>ポイントの減となっているが、財政的には健全な状態を維持している状態にあると考えられる。</a:t>
          </a:r>
        </a:p>
        <a:p>
          <a:r>
            <a:rPr kumimoji="1" lang="ja-JP" altLang="en-US" sz="1400">
              <a:solidFill>
                <a:sysClr val="windowText" lastClr="000000"/>
              </a:solidFill>
              <a:latin typeface="ＭＳ ゴシック" pitchFamily="49" charset="-128"/>
              <a:ea typeface="ＭＳ ゴシック" pitchFamily="49" charset="-128"/>
            </a:rPr>
            <a:t>　今後についても、引き続き歳入の確保及び全ての会計において、更なるコスト削減等の推進をより一層図り、各会計において健全な財政運営に努める。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年度の元利償還金については、平成</a:t>
          </a:r>
          <a:r>
            <a:rPr kumimoji="1" lang="en-US" altLang="ja-JP" sz="1400">
              <a:solidFill>
                <a:sysClr val="windowText" lastClr="000000"/>
              </a:solidFill>
              <a:latin typeface="ＭＳ ゴシック" pitchFamily="49" charset="-128"/>
              <a:ea typeface="ＭＳ ゴシック" pitchFamily="49" charset="-128"/>
            </a:rPr>
            <a:t>31</a:t>
          </a:r>
          <a:r>
            <a:rPr kumimoji="1" lang="ja-JP" altLang="en-US" sz="1400">
              <a:solidFill>
                <a:sysClr val="windowText" lastClr="000000"/>
              </a:solidFill>
              <a:latin typeface="ＭＳ ゴシック" pitchFamily="49" charset="-128"/>
              <a:ea typeface="ＭＳ ゴシック" pitchFamily="49" charset="-128"/>
            </a:rPr>
            <a:t>年度に起債した認定こども園整備事業（過疎対策事業債）などの元利償還が開始したことなどの影響で、実質公債費比率の分子が増加した。今後においても、地方債を財源として事業実施する場合は、事業の必要性や優先度を十分精査のうえ、地方債発行の抑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千葉県勝浦市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令和</a:t>
          </a:r>
          <a:r>
            <a:rPr kumimoji="1" lang="en-US" altLang="ja-JP" sz="1400">
              <a:solidFill>
                <a:sysClr val="windowText" lastClr="000000"/>
              </a:solidFill>
              <a:latin typeface="ＭＳ ゴシック" pitchFamily="49" charset="-128"/>
              <a:ea typeface="ＭＳ ゴシック" pitchFamily="49" charset="-128"/>
            </a:rPr>
            <a:t>3</a:t>
          </a:r>
          <a:r>
            <a:rPr kumimoji="1" lang="ja-JP" altLang="en-US" sz="1400">
              <a:solidFill>
                <a:sysClr val="windowText" lastClr="000000"/>
              </a:solidFill>
              <a:latin typeface="ＭＳ ゴシック" pitchFamily="49" charset="-128"/>
              <a:ea typeface="ＭＳ ゴシック" pitchFamily="49" charset="-128"/>
            </a:rPr>
            <a:t>年度の将来負担比率のうち、一般会計等に係る地方債の現在高については、上水道一般会計出資債の償還終了等の影響で</a:t>
          </a:r>
          <a:r>
            <a:rPr kumimoji="1" lang="ja-JP" altLang="en-US" sz="1400">
              <a:solidFill>
                <a:srgbClr val="FF0000"/>
              </a:solidFill>
              <a:latin typeface="ＭＳ ゴシック" pitchFamily="49" charset="-128"/>
              <a:ea typeface="ＭＳ ゴシック" pitchFamily="49" charset="-128"/>
            </a:rPr>
            <a:t>、</a:t>
          </a:r>
          <a:r>
            <a:rPr kumimoji="1" lang="en-US" altLang="ja-JP" sz="1400">
              <a:solidFill>
                <a:sysClr val="windowText" lastClr="000000"/>
              </a:solidFill>
              <a:latin typeface="ＭＳ ゴシック" pitchFamily="49" charset="-128"/>
              <a:ea typeface="ＭＳ ゴシック" pitchFamily="49" charset="-128"/>
            </a:rPr>
            <a:t>177</a:t>
          </a:r>
          <a:r>
            <a:rPr kumimoji="1" lang="ja-JP" altLang="en-US" sz="1400">
              <a:solidFill>
                <a:sysClr val="windowText" lastClr="000000"/>
              </a:solidFill>
              <a:latin typeface="ＭＳ ゴシック" pitchFamily="49" charset="-128"/>
              <a:ea typeface="ＭＳ ゴシック" pitchFamily="49" charset="-128"/>
            </a:rPr>
            <a:t>百万円の減少となった。同様に、退職手当負担見込額についても減少した。</a:t>
          </a: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また、充当可能財源等のうち充当可能基金については、財政調整基金やふるさと応援基金等が増加した。</a:t>
          </a:r>
        </a:p>
        <a:p>
          <a:r>
            <a:rPr kumimoji="1" lang="ja-JP" altLang="en-US" sz="1400">
              <a:solidFill>
                <a:sysClr val="windowText" lastClr="000000"/>
              </a:solidFill>
              <a:latin typeface="ＭＳ ゴシック" pitchFamily="49" charset="-128"/>
              <a:ea typeface="ＭＳ ゴシック" pitchFamily="49" charset="-128"/>
            </a:rPr>
            <a:t>　この結果、将来負担比率の分子については減少し、将来負担比率についても減少することとなった。</a:t>
          </a:r>
        </a:p>
        <a:p>
          <a:r>
            <a:rPr kumimoji="1" lang="ja-JP" altLang="en-US" sz="1400">
              <a:solidFill>
                <a:sysClr val="windowText" lastClr="000000"/>
              </a:solidFill>
              <a:latin typeface="ＭＳ ゴシック" pitchFamily="49" charset="-128"/>
              <a:ea typeface="ＭＳ ゴシック" pitchFamily="49" charset="-128"/>
            </a:rPr>
            <a:t>　今後についても財政調整基金残高を確保できるよう、引き続き事業の優先度を調査し、地方債の新規発行の抑制に努める。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千葉県勝浦市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・ふるさと応援基金においては各事業へ充当すべく</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億円）を取り崩した一方、寄附金により</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億円を積み立てた。一方で、財政調整基金において取り崩し額は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円で、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億円を積み立てた。基金全体としては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億円の増となった。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・今後とも財政調整基金の取り崩しを抑え、基金残高の確保に努める。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・ふるさと応援基金においては、返礼率・返礼品等の見直しに伴い、今後の寄附金は減少となる見込みであり、大幅な増加は見込めないことから、限りある財源を有効活用していく。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・ふるさと応援基金：財源として寄附者の勝浦市に対する思いを実現化することにより、多様な人々の参加による活力あるふるさとづくりに資することを目的とするため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・小高御代福祉基金：母子及び父子家庭に対する児童の入学祝金及び就職祝金の支給並びに心身障害者児に対する福祉手当の支給並びに高齢者の福祉に資する事業に充てるため</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・勝浦市の地方創生に係る基金：勝浦市の地方創生事業の推進と着実な遂行を図るため</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・ふるさと応援基金：寄附者の意向に基づく事業への財源として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16.8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億円（返礼経費</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13.7</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億円・事業充当</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億円）を充当したことによる減少。ふるさと納税分として新たに</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億円を積み立てた。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・小高御代福祉基金：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0.1</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億円の取り崩しを行った。利子による積立を行ったものの、取崩し額と比較し少額であったことから、基金残高は減少している。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・勝浦市の地方創生に係る基金：取り崩しを行わず、利子による積立を行ったため、基金残高は微増している。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・ふるさと応援基金：返礼率や返礼品の見直しに伴い、今後の寄附金は減少となる見込みであり、大幅な増加は見込めないことから、限りある財源を有効活用していく。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・小高御代福祉基金：基金の使途に沿った事業充当に努める。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・勝浦市の地方創生に係る基金：基金の使途に沿った事業充当に努める。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・財政調整基金繰入金の取り崩し額以上に、積立金が多かったことによる増加。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・財政調整基金の残高は、災害等への備えのため、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億円程度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を目途に積み立てることとしている。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・減債基金については、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ヵ年での変化なし。</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・毎年度の計画的な積立や取り崩しは想定していないため、今後においても大きな変動はないと考える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75" thickBot="1" x14ac:dyDescent="0.2">
      <c r="B2" s="173" t="s">
        <v>81</v>
      </c>
      <c r="C2" s="173"/>
      <c r="D2" s="174"/>
    </row>
    <row r="3" spans="1:119" ht="18.75" customHeight="1" thickBot="1" x14ac:dyDescent="0.2">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15">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13712654</v>
      </c>
      <c r="BO4" s="355"/>
      <c r="BP4" s="355"/>
      <c r="BQ4" s="355"/>
      <c r="BR4" s="355"/>
      <c r="BS4" s="355"/>
      <c r="BT4" s="355"/>
      <c r="BU4" s="356"/>
      <c r="BV4" s="354">
        <v>12412251</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6.9</v>
      </c>
      <c r="CU4" s="361"/>
      <c r="CV4" s="361"/>
      <c r="CW4" s="361"/>
      <c r="CX4" s="361"/>
      <c r="CY4" s="361"/>
      <c r="CZ4" s="361"/>
      <c r="DA4" s="362"/>
      <c r="DB4" s="360">
        <v>7.7</v>
      </c>
      <c r="DC4" s="361"/>
      <c r="DD4" s="361"/>
      <c r="DE4" s="361"/>
      <c r="DF4" s="361"/>
      <c r="DG4" s="361"/>
      <c r="DH4" s="361"/>
      <c r="DI4" s="362"/>
    </row>
    <row r="5" spans="1:119" ht="18.75" customHeight="1" x14ac:dyDescent="0.15">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13168302</v>
      </c>
      <c r="BO5" s="392"/>
      <c r="BP5" s="392"/>
      <c r="BQ5" s="392"/>
      <c r="BR5" s="392"/>
      <c r="BS5" s="392"/>
      <c r="BT5" s="392"/>
      <c r="BU5" s="393"/>
      <c r="BV5" s="391">
        <v>11961582</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91.9</v>
      </c>
      <c r="CU5" s="389"/>
      <c r="CV5" s="389"/>
      <c r="CW5" s="389"/>
      <c r="CX5" s="389"/>
      <c r="CY5" s="389"/>
      <c r="CZ5" s="389"/>
      <c r="DA5" s="390"/>
      <c r="DB5" s="388">
        <v>93.9</v>
      </c>
      <c r="DC5" s="389"/>
      <c r="DD5" s="389"/>
      <c r="DE5" s="389"/>
      <c r="DF5" s="389"/>
      <c r="DG5" s="389"/>
      <c r="DH5" s="389"/>
      <c r="DI5" s="390"/>
    </row>
    <row r="6" spans="1:119" ht="18.75" customHeight="1" x14ac:dyDescent="0.15">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102</v>
      </c>
      <c r="AV6" s="424"/>
      <c r="AW6" s="424"/>
      <c r="AX6" s="424"/>
      <c r="AY6" s="425" t="s">
        <v>103</v>
      </c>
      <c r="AZ6" s="426"/>
      <c r="BA6" s="426"/>
      <c r="BB6" s="426"/>
      <c r="BC6" s="426"/>
      <c r="BD6" s="426"/>
      <c r="BE6" s="426"/>
      <c r="BF6" s="426"/>
      <c r="BG6" s="426"/>
      <c r="BH6" s="426"/>
      <c r="BI6" s="426"/>
      <c r="BJ6" s="426"/>
      <c r="BK6" s="426"/>
      <c r="BL6" s="426"/>
      <c r="BM6" s="427"/>
      <c r="BN6" s="391">
        <v>544352</v>
      </c>
      <c r="BO6" s="392"/>
      <c r="BP6" s="392"/>
      <c r="BQ6" s="392"/>
      <c r="BR6" s="392"/>
      <c r="BS6" s="392"/>
      <c r="BT6" s="392"/>
      <c r="BU6" s="393"/>
      <c r="BV6" s="391">
        <v>450669</v>
      </c>
      <c r="BW6" s="392"/>
      <c r="BX6" s="392"/>
      <c r="BY6" s="392"/>
      <c r="BZ6" s="392"/>
      <c r="CA6" s="392"/>
      <c r="CB6" s="392"/>
      <c r="CC6" s="393"/>
      <c r="CD6" s="394" t="s">
        <v>104</v>
      </c>
      <c r="CE6" s="395"/>
      <c r="CF6" s="395"/>
      <c r="CG6" s="395"/>
      <c r="CH6" s="395"/>
      <c r="CI6" s="395"/>
      <c r="CJ6" s="395"/>
      <c r="CK6" s="395"/>
      <c r="CL6" s="395"/>
      <c r="CM6" s="395"/>
      <c r="CN6" s="395"/>
      <c r="CO6" s="395"/>
      <c r="CP6" s="395"/>
      <c r="CQ6" s="395"/>
      <c r="CR6" s="395"/>
      <c r="CS6" s="396"/>
      <c r="CT6" s="428">
        <v>93.6</v>
      </c>
      <c r="CU6" s="429"/>
      <c r="CV6" s="429"/>
      <c r="CW6" s="429"/>
      <c r="CX6" s="429"/>
      <c r="CY6" s="429"/>
      <c r="CZ6" s="429"/>
      <c r="DA6" s="430"/>
      <c r="DB6" s="428">
        <v>97.8</v>
      </c>
      <c r="DC6" s="429"/>
      <c r="DD6" s="429"/>
      <c r="DE6" s="429"/>
      <c r="DF6" s="429"/>
      <c r="DG6" s="429"/>
      <c r="DH6" s="429"/>
      <c r="DI6" s="430"/>
    </row>
    <row r="7" spans="1:119" ht="18.75" customHeight="1" x14ac:dyDescent="0.15">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105</v>
      </c>
      <c r="AN7" s="421"/>
      <c r="AO7" s="421"/>
      <c r="AP7" s="421"/>
      <c r="AQ7" s="421"/>
      <c r="AR7" s="421"/>
      <c r="AS7" s="421"/>
      <c r="AT7" s="422"/>
      <c r="AU7" s="423" t="s">
        <v>102</v>
      </c>
      <c r="AV7" s="424"/>
      <c r="AW7" s="424"/>
      <c r="AX7" s="424"/>
      <c r="AY7" s="425" t="s">
        <v>106</v>
      </c>
      <c r="AZ7" s="426"/>
      <c r="BA7" s="426"/>
      <c r="BB7" s="426"/>
      <c r="BC7" s="426"/>
      <c r="BD7" s="426"/>
      <c r="BE7" s="426"/>
      <c r="BF7" s="426"/>
      <c r="BG7" s="426"/>
      <c r="BH7" s="426"/>
      <c r="BI7" s="426"/>
      <c r="BJ7" s="426"/>
      <c r="BK7" s="426"/>
      <c r="BL7" s="426"/>
      <c r="BM7" s="427"/>
      <c r="BN7" s="391">
        <v>155744</v>
      </c>
      <c r="BO7" s="392"/>
      <c r="BP7" s="392"/>
      <c r="BQ7" s="392"/>
      <c r="BR7" s="392"/>
      <c r="BS7" s="392"/>
      <c r="BT7" s="392"/>
      <c r="BU7" s="393"/>
      <c r="BV7" s="391">
        <v>42984</v>
      </c>
      <c r="BW7" s="392"/>
      <c r="BX7" s="392"/>
      <c r="BY7" s="392"/>
      <c r="BZ7" s="392"/>
      <c r="CA7" s="392"/>
      <c r="CB7" s="392"/>
      <c r="CC7" s="393"/>
      <c r="CD7" s="394" t="s">
        <v>107</v>
      </c>
      <c r="CE7" s="395"/>
      <c r="CF7" s="395"/>
      <c r="CG7" s="395"/>
      <c r="CH7" s="395"/>
      <c r="CI7" s="395"/>
      <c r="CJ7" s="395"/>
      <c r="CK7" s="395"/>
      <c r="CL7" s="395"/>
      <c r="CM7" s="395"/>
      <c r="CN7" s="395"/>
      <c r="CO7" s="395"/>
      <c r="CP7" s="395"/>
      <c r="CQ7" s="395"/>
      <c r="CR7" s="395"/>
      <c r="CS7" s="396"/>
      <c r="CT7" s="391">
        <v>5663170</v>
      </c>
      <c r="CU7" s="392"/>
      <c r="CV7" s="392"/>
      <c r="CW7" s="392"/>
      <c r="CX7" s="392"/>
      <c r="CY7" s="392"/>
      <c r="CZ7" s="392"/>
      <c r="DA7" s="393"/>
      <c r="DB7" s="391">
        <v>5317606</v>
      </c>
      <c r="DC7" s="392"/>
      <c r="DD7" s="392"/>
      <c r="DE7" s="392"/>
      <c r="DF7" s="392"/>
      <c r="DG7" s="392"/>
      <c r="DH7" s="392"/>
      <c r="DI7" s="393"/>
    </row>
    <row r="8" spans="1:119" ht="18.75" customHeight="1" thickBot="1" x14ac:dyDescent="0.2">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108</v>
      </c>
      <c r="AN8" s="421"/>
      <c r="AO8" s="421"/>
      <c r="AP8" s="421"/>
      <c r="AQ8" s="421"/>
      <c r="AR8" s="421"/>
      <c r="AS8" s="421"/>
      <c r="AT8" s="422"/>
      <c r="AU8" s="423" t="s">
        <v>94</v>
      </c>
      <c r="AV8" s="424"/>
      <c r="AW8" s="424"/>
      <c r="AX8" s="424"/>
      <c r="AY8" s="425" t="s">
        <v>109</v>
      </c>
      <c r="AZ8" s="426"/>
      <c r="BA8" s="426"/>
      <c r="BB8" s="426"/>
      <c r="BC8" s="426"/>
      <c r="BD8" s="426"/>
      <c r="BE8" s="426"/>
      <c r="BF8" s="426"/>
      <c r="BG8" s="426"/>
      <c r="BH8" s="426"/>
      <c r="BI8" s="426"/>
      <c r="BJ8" s="426"/>
      <c r="BK8" s="426"/>
      <c r="BL8" s="426"/>
      <c r="BM8" s="427"/>
      <c r="BN8" s="391">
        <v>388608</v>
      </c>
      <c r="BO8" s="392"/>
      <c r="BP8" s="392"/>
      <c r="BQ8" s="392"/>
      <c r="BR8" s="392"/>
      <c r="BS8" s="392"/>
      <c r="BT8" s="392"/>
      <c r="BU8" s="393"/>
      <c r="BV8" s="391">
        <v>407685</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0.47</v>
      </c>
      <c r="CU8" s="432"/>
      <c r="CV8" s="432"/>
      <c r="CW8" s="432"/>
      <c r="CX8" s="432"/>
      <c r="CY8" s="432"/>
      <c r="CZ8" s="432"/>
      <c r="DA8" s="433"/>
      <c r="DB8" s="431">
        <v>0.48</v>
      </c>
      <c r="DC8" s="432"/>
      <c r="DD8" s="432"/>
      <c r="DE8" s="432"/>
      <c r="DF8" s="432"/>
      <c r="DG8" s="432"/>
      <c r="DH8" s="432"/>
      <c r="DI8" s="433"/>
    </row>
    <row r="9" spans="1:119" ht="18.75" customHeight="1" thickBot="1" x14ac:dyDescent="0.2">
      <c r="A9" s="172"/>
      <c r="B9" s="385" t="s">
        <v>111</v>
      </c>
      <c r="C9" s="386"/>
      <c r="D9" s="386"/>
      <c r="E9" s="386"/>
      <c r="F9" s="386"/>
      <c r="G9" s="386"/>
      <c r="H9" s="386"/>
      <c r="I9" s="386"/>
      <c r="J9" s="386"/>
      <c r="K9" s="434"/>
      <c r="L9" s="435" t="s">
        <v>112</v>
      </c>
      <c r="M9" s="436"/>
      <c r="N9" s="436"/>
      <c r="O9" s="436"/>
      <c r="P9" s="436"/>
      <c r="Q9" s="437"/>
      <c r="R9" s="438">
        <v>16927</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94</v>
      </c>
      <c r="AV9" s="424"/>
      <c r="AW9" s="424"/>
      <c r="AX9" s="424"/>
      <c r="AY9" s="425" t="s">
        <v>115</v>
      </c>
      <c r="AZ9" s="426"/>
      <c r="BA9" s="426"/>
      <c r="BB9" s="426"/>
      <c r="BC9" s="426"/>
      <c r="BD9" s="426"/>
      <c r="BE9" s="426"/>
      <c r="BF9" s="426"/>
      <c r="BG9" s="426"/>
      <c r="BH9" s="426"/>
      <c r="BI9" s="426"/>
      <c r="BJ9" s="426"/>
      <c r="BK9" s="426"/>
      <c r="BL9" s="426"/>
      <c r="BM9" s="427"/>
      <c r="BN9" s="391">
        <v>-19077</v>
      </c>
      <c r="BO9" s="392"/>
      <c r="BP9" s="392"/>
      <c r="BQ9" s="392"/>
      <c r="BR9" s="392"/>
      <c r="BS9" s="392"/>
      <c r="BT9" s="392"/>
      <c r="BU9" s="393"/>
      <c r="BV9" s="391">
        <v>100922</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14.7</v>
      </c>
      <c r="CU9" s="389"/>
      <c r="CV9" s="389"/>
      <c r="CW9" s="389"/>
      <c r="CX9" s="389"/>
      <c r="CY9" s="389"/>
      <c r="CZ9" s="389"/>
      <c r="DA9" s="390"/>
      <c r="DB9" s="388">
        <v>13</v>
      </c>
      <c r="DC9" s="389"/>
      <c r="DD9" s="389"/>
      <c r="DE9" s="389"/>
      <c r="DF9" s="389"/>
      <c r="DG9" s="389"/>
      <c r="DH9" s="389"/>
      <c r="DI9" s="390"/>
    </row>
    <row r="10" spans="1:119" ht="18.75" customHeight="1" thickBot="1" x14ac:dyDescent="0.2">
      <c r="A10" s="172"/>
      <c r="B10" s="385"/>
      <c r="C10" s="386"/>
      <c r="D10" s="386"/>
      <c r="E10" s="386"/>
      <c r="F10" s="386"/>
      <c r="G10" s="386"/>
      <c r="H10" s="386"/>
      <c r="I10" s="386"/>
      <c r="J10" s="386"/>
      <c r="K10" s="434"/>
      <c r="L10" s="441" t="s">
        <v>117</v>
      </c>
      <c r="M10" s="421"/>
      <c r="N10" s="421"/>
      <c r="O10" s="421"/>
      <c r="P10" s="421"/>
      <c r="Q10" s="422"/>
      <c r="R10" s="442">
        <v>19248</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119</v>
      </c>
      <c r="AV10" s="424"/>
      <c r="AW10" s="424"/>
      <c r="AX10" s="424"/>
      <c r="AY10" s="425" t="s">
        <v>120</v>
      </c>
      <c r="AZ10" s="426"/>
      <c r="BA10" s="426"/>
      <c r="BB10" s="426"/>
      <c r="BC10" s="426"/>
      <c r="BD10" s="426"/>
      <c r="BE10" s="426"/>
      <c r="BF10" s="426"/>
      <c r="BG10" s="426"/>
      <c r="BH10" s="426"/>
      <c r="BI10" s="426"/>
      <c r="BJ10" s="426"/>
      <c r="BK10" s="426"/>
      <c r="BL10" s="426"/>
      <c r="BM10" s="427"/>
      <c r="BN10" s="391">
        <v>213882</v>
      </c>
      <c r="BO10" s="392"/>
      <c r="BP10" s="392"/>
      <c r="BQ10" s="392"/>
      <c r="BR10" s="392"/>
      <c r="BS10" s="392"/>
      <c r="BT10" s="392"/>
      <c r="BU10" s="393"/>
      <c r="BV10" s="391">
        <v>340317</v>
      </c>
      <c r="BW10" s="392"/>
      <c r="BX10" s="392"/>
      <c r="BY10" s="392"/>
      <c r="BZ10" s="392"/>
      <c r="CA10" s="392"/>
      <c r="CB10" s="392"/>
      <c r="CC10" s="393"/>
      <c r="CD10" s="175" t="s">
        <v>121</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385"/>
      <c r="C11" s="386"/>
      <c r="D11" s="386"/>
      <c r="E11" s="386"/>
      <c r="F11" s="386"/>
      <c r="G11" s="386"/>
      <c r="H11" s="386"/>
      <c r="I11" s="386"/>
      <c r="J11" s="386"/>
      <c r="K11" s="434"/>
      <c r="L11" s="445" t="s">
        <v>122</v>
      </c>
      <c r="M11" s="446"/>
      <c r="N11" s="446"/>
      <c r="O11" s="446"/>
      <c r="P11" s="446"/>
      <c r="Q11" s="447"/>
      <c r="R11" s="448" t="s">
        <v>123</v>
      </c>
      <c r="S11" s="449"/>
      <c r="T11" s="449"/>
      <c r="U11" s="449"/>
      <c r="V11" s="450"/>
      <c r="W11" s="379"/>
      <c r="X11" s="380"/>
      <c r="Y11" s="380"/>
      <c r="Z11" s="380"/>
      <c r="AA11" s="380"/>
      <c r="AB11" s="380"/>
      <c r="AC11" s="380"/>
      <c r="AD11" s="380"/>
      <c r="AE11" s="380"/>
      <c r="AF11" s="380"/>
      <c r="AG11" s="380"/>
      <c r="AH11" s="380"/>
      <c r="AI11" s="380"/>
      <c r="AJ11" s="380"/>
      <c r="AK11" s="380"/>
      <c r="AL11" s="383"/>
      <c r="AM11" s="420" t="s">
        <v>124</v>
      </c>
      <c r="AN11" s="421"/>
      <c r="AO11" s="421"/>
      <c r="AP11" s="421"/>
      <c r="AQ11" s="421"/>
      <c r="AR11" s="421"/>
      <c r="AS11" s="421"/>
      <c r="AT11" s="422"/>
      <c r="AU11" s="423" t="s">
        <v>94</v>
      </c>
      <c r="AV11" s="424"/>
      <c r="AW11" s="424"/>
      <c r="AX11" s="424"/>
      <c r="AY11" s="425" t="s">
        <v>125</v>
      </c>
      <c r="AZ11" s="426"/>
      <c r="BA11" s="426"/>
      <c r="BB11" s="426"/>
      <c r="BC11" s="426"/>
      <c r="BD11" s="426"/>
      <c r="BE11" s="426"/>
      <c r="BF11" s="426"/>
      <c r="BG11" s="426"/>
      <c r="BH11" s="426"/>
      <c r="BI11" s="426"/>
      <c r="BJ11" s="426"/>
      <c r="BK11" s="426"/>
      <c r="BL11" s="426"/>
      <c r="BM11" s="427"/>
      <c r="BN11" s="391">
        <v>117117</v>
      </c>
      <c r="BO11" s="392"/>
      <c r="BP11" s="392"/>
      <c r="BQ11" s="392"/>
      <c r="BR11" s="392"/>
      <c r="BS11" s="392"/>
      <c r="BT11" s="392"/>
      <c r="BU11" s="393"/>
      <c r="BV11" s="391">
        <v>0</v>
      </c>
      <c r="BW11" s="392"/>
      <c r="BX11" s="392"/>
      <c r="BY11" s="392"/>
      <c r="BZ11" s="392"/>
      <c r="CA11" s="392"/>
      <c r="CB11" s="392"/>
      <c r="CC11" s="393"/>
      <c r="CD11" s="394" t="s">
        <v>126</v>
      </c>
      <c r="CE11" s="395"/>
      <c r="CF11" s="395"/>
      <c r="CG11" s="395"/>
      <c r="CH11" s="395"/>
      <c r="CI11" s="395"/>
      <c r="CJ11" s="395"/>
      <c r="CK11" s="395"/>
      <c r="CL11" s="395"/>
      <c r="CM11" s="395"/>
      <c r="CN11" s="395"/>
      <c r="CO11" s="395"/>
      <c r="CP11" s="395"/>
      <c r="CQ11" s="395"/>
      <c r="CR11" s="395"/>
      <c r="CS11" s="396"/>
      <c r="CT11" s="431" t="s">
        <v>127</v>
      </c>
      <c r="CU11" s="432"/>
      <c r="CV11" s="432"/>
      <c r="CW11" s="432"/>
      <c r="CX11" s="432"/>
      <c r="CY11" s="432"/>
      <c r="CZ11" s="432"/>
      <c r="DA11" s="433"/>
      <c r="DB11" s="431" t="s">
        <v>127</v>
      </c>
      <c r="DC11" s="432"/>
      <c r="DD11" s="432"/>
      <c r="DE11" s="432"/>
      <c r="DF11" s="432"/>
      <c r="DG11" s="432"/>
      <c r="DH11" s="432"/>
      <c r="DI11" s="433"/>
    </row>
    <row r="12" spans="1:119" ht="18.75" customHeight="1" x14ac:dyDescent="0.15">
      <c r="A12" s="172"/>
      <c r="B12" s="451" t="s">
        <v>128</v>
      </c>
      <c r="C12" s="452"/>
      <c r="D12" s="452"/>
      <c r="E12" s="452"/>
      <c r="F12" s="452"/>
      <c r="G12" s="452"/>
      <c r="H12" s="452"/>
      <c r="I12" s="452"/>
      <c r="J12" s="452"/>
      <c r="K12" s="453"/>
      <c r="L12" s="460" t="s">
        <v>129</v>
      </c>
      <c r="M12" s="461"/>
      <c r="N12" s="461"/>
      <c r="O12" s="461"/>
      <c r="P12" s="461"/>
      <c r="Q12" s="462"/>
      <c r="R12" s="463">
        <v>16386</v>
      </c>
      <c r="S12" s="464"/>
      <c r="T12" s="464"/>
      <c r="U12" s="464"/>
      <c r="V12" s="465"/>
      <c r="W12" s="466" t="s">
        <v>1</v>
      </c>
      <c r="X12" s="424"/>
      <c r="Y12" s="424"/>
      <c r="Z12" s="424"/>
      <c r="AA12" s="424"/>
      <c r="AB12" s="467"/>
      <c r="AC12" s="468" t="s">
        <v>130</v>
      </c>
      <c r="AD12" s="469"/>
      <c r="AE12" s="469"/>
      <c r="AF12" s="469"/>
      <c r="AG12" s="470"/>
      <c r="AH12" s="468" t="s">
        <v>131</v>
      </c>
      <c r="AI12" s="469"/>
      <c r="AJ12" s="469"/>
      <c r="AK12" s="469"/>
      <c r="AL12" s="471"/>
      <c r="AM12" s="420" t="s">
        <v>132</v>
      </c>
      <c r="AN12" s="421"/>
      <c r="AO12" s="421"/>
      <c r="AP12" s="421"/>
      <c r="AQ12" s="421"/>
      <c r="AR12" s="421"/>
      <c r="AS12" s="421"/>
      <c r="AT12" s="422"/>
      <c r="AU12" s="423" t="s">
        <v>94</v>
      </c>
      <c r="AV12" s="424"/>
      <c r="AW12" s="424"/>
      <c r="AX12" s="424"/>
      <c r="AY12" s="425" t="s">
        <v>133</v>
      </c>
      <c r="AZ12" s="426"/>
      <c r="BA12" s="426"/>
      <c r="BB12" s="426"/>
      <c r="BC12" s="426"/>
      <c r="BD12" s="426"/>
      <c r="BE12" s="426"/>
      <c r="BF12" s="426"/>
      <c r="BG12" s="426"/>
      <c r="BH12" s="426"/>
      <c r="BI12" s="426"/>
      <c r="BJ12" s="426"/>
      <c r="BK12" s="426"/>
      <c r="BL12" s="426"/>
      <c r="BM12" s="427"/>
      <c r="BN12" s="391">
        <v>0</v>
      </c>
      <c r="BO12" s="392"/>
      <c r="BP12" s="392"/>
      <c r="BQ12" s="392"/>
      <c r="BR12" s="392"/>
      <c r="BS12" s="392"/>
      <c r="BT12" s="392"/>
      <c r="BU12" s="393"/>
      <c r="BV12" s="391">
        <v>227959</v>
      </c>
      <c r="BW12" s="392"/>
      <c r="BX12" s="392"/>
      <c r="BY12" s="392"/>
      <c r="BZ12" s="392"/>
      <c r="CA12" s="392"/>
      <c r="CB12" s="392"/>
      <c r="CC12" s="393"/>
      <c r="CD12" s="394" t="s">
        <v>134</v>
      </c>
      <c r="CE12" s="395"/>
      <c r="CF12" s="395"/>
      <c r="CG12" s="395"/>
      <c r="CH12" s="395"/>
      <c r="CI12" s="395"/>
      <c r="CJ12" s="395"/>
      <c r="CK12" s="395"/>
      <c r="CL12" s="395"/>
      <c r="CM12" s="395"/>
      <c r="CN12" s="395"/>
      <c r="CO12" s="395"/>
      <c r="CP12" s="395"/>
      <c r="CQ12" s="395"/>
      <c r="CR12" s="395"/>
      <c r="CS12" s="396"/>
      <c r="CT12" s="431" t="s">
        <v>127</v>
      </c>
      <c r="CU12" s="432"/>
      <c r="CV12" s="432"/>
      <c r="CW12" s="432"/>
      <c r="CX12" s="432"/>
      <c r="CY12" s="432"/>
      <c r="CZ12" s="432"/>
      <c r="DA12" s="433"/>
      <c r="DB12" s="431" t="s">
        <v>127</v>
      </c>
      <c r="DC12" s="432"/>
      <c r="DD12" s="432"/>
      <c r="DE12" s="432"/>
      <c r="DF12" s="432"/>
      <c r="DG12" s="432"/>
      <c r="DH12" s="432"/>
      <c r="DI12" s="433"/>
    </row>
    <row r="13" spans="1:119" ht="18.75" customHeight="1" x14ac:dyDescent="0.15">
      <c r="A13" s="172"/>
      <c r="B13" s="454"/>
      <c r="C13" s="455"/>
      <c r="D13" s="455"/>
      <c r="E13" s="455"/>
      <c r="F13" s="455"/>
      <c r="G13" s="455"/>
      <c r="H13" s="455"/>
      <c r="I13" s="455"/>
      <c r="J13" s="455"/>
      <c r="K13" s="456"/>
      <c r="L13" s="181"/>
      <c r="M13" s="482" t="s">
        <v>135</v>
      </c>
      <c r="N13" s="483"/>
      <c r="O13" s="483"/>
      <c r="P13" s="483"/>
      <c r="Q13" s="484"/>
      <c r="R13" s="475">
        <v>16214</v>
      </c>
      <c r="S13" s="476"/>
      <c r="T13" s="476"/>
      <c r="U13" s="476"/>
      <c r="V13" s="477"/>
      <c r="W13" s="407" t="s">
        <v>136</v>
      </c>
      <c r="X13" s="408"/>
      <c r="Y13" s="408"/>
      <c r="Z13" s="408"/>
      <c r="AA13" s="408"/>
      <c r="AB13" s="398"/>
      <c r="AC13" s="442">
        <v>650</v>
      </c>
      <c r="AD13" s="443"/>
      <c r="AE13" s="443"/>
      <c r="AF13" s="443"/>
      <c r="AG13" s="485"/>
      <c r="AH13" s="442">
        <v>830</v>
      </c>
      <c r="AI13" s="443"/>
      <c r="AJ13" s="443"/>
      <c r="AK13" s="443"/>
      <c r="AL13" s="444"/>
      <c r="AM13" s="420" t="s">
        <v>137</v>
      </c>
      <c r="AN13" s="421"/>
      <c r="AO13" s="421"/>
      <c r="AP13" s="421"/>
      <c r="AQ13" s="421"/>
      <c r="AR13" s="421"/>
      <c r="AS13" s="421"/>
      <c r="AT13" s="422"/>
      <c r="AU13" s="423" t="s">
        <v>138</v>
      </c>
      <c r="AV13" s="424"/>
      <c r="AW13" s="424"/>
      <c r="AX13" s="424"/>
      <c r="AY13" s="425" t="s">
        <v>139</v>
      </c>
      <c r="AZ13" s="426"/>
      <c r="BA13" s="426"/>
      <c r="BB13" s="426"/>
      <c r="BC13" s="426"/>
      <c r="BD13" s="426"/>
      <c r="BE13" s="426"/>
      <c r="BF13" s="426"/>
      <c r="BG13" s="426"/>
      <c r="BH13" s="426"/>
      <c r="BI13" s="426"/>
      <c r="BJ13" s="426"/>
      <c r="BK13" s="426"/>
      <c r="BL13" s="426"/>
      <c r="BM13" s="427"/>
      <c r="BN13" s="391">
        <v>311922</v>
      </c>
      <c r="BO13" s="392"/>
      <c r="BP13" s="392"/>
      <c r="BQ13" s="392"/>
      <c r="BR13" s="392"/>
      <c r="BS13" s="392"/>
      <c r="BT13" s="392"/>
      <c r="BU13" s="393"/>
      <c r="BV13" s="391">
        <v>213280</v>
      </c>
      <c r="BW13" s="392"/>
      <c r="BX13" s="392"/>
      <c r="BY13" s="392"/>
      <c r="BZ13" s="392"/>
      <c r="CA13" s="392"/>
      <c r="CB13" s="392"/>
      <c r="CC13" s="393"/>
      <c r="CD13" s="394" t="s">
        <v>140</v>
      </c>
      <c r="CE13" s="395"/>
      <c r="CF13" s="395"/>
      <c r="CG13" s="395"/>
      <c r="CH13" s="395"/>
      <c r="CI13" s="395"/>
      <c r="CJ13" s="395"/>
      <c r="CK13" s="395"/>
      <c r="CL13" s="395"/>
      <c r="CM13" s="395"/>
      <c r="CN13" s="395"/>
      <c r="CO13" s="395"/>
      <c r="CP13" s="395"/>
      <c r="CQ13" s="395"/>
      <c r="CR13" s="395"/>
      <c r="CS13" s="396"/>
      <c r="CT13" s="388">
        <v>7</v>
      </c>
      <c r="CU13" s="389"/>
      <c r="CV13" s="389"/>
      <c r="CW13" s="389"/>
      <c r="CX13" s="389"/>
      <c r="CY13" s="389"/>
      <c r="CZ13" s="389"/>
      <c r="DA13" s="390"/>
      <c r="DB13" s="388">
        <v>7.3</v>
      </c>
      <c r="DC13" s="389"/>
      <c r="DD13" s="389"/>
      <c r="DE13" s="389"/>
      <c r="DF13" s="389"/>
      <c r="DG13" s="389"/>
      <c r="DH13" s="389"/>
      <c r="DI13" s="390"/>
    </row>
    <row r="14" spans="1:119" ht="18.75" customHeight="1" thickBot="1" x14ac:dyDescent="0.2">
      <c r="A14" s="172"/>
      <c r="B14" s="454"/>
      <c r="C14" s="455"/>
      <c r="D14" s="455"/>
      <c r="E14" s="455"/>
      <c r="F14" s="455"/>
      <c r="G14" s="455"/>
      <c r="H14" s="455"/>
      <c r="I14" s="455"/>
      <c r="J14" s="455"/>
      <c r="K14" s="456"/>
      <c r="L14" s="472" t="s">
        <v>141</v>
      </c>
      <c r="M14" s="473"/>
      <c r="N14" s="473"/>
      <c r="O14" s="473"/>
      <c r="P14" s="473"/>
      <c r="Q14" s="474"/>
      <c r="R14" s="475">
        <v>16817</v>
      </c>
      <c r="S14" s="476"/>
      <c r="T14" s="476"/>
      <c r="U14" s="476"/>
      <c r="V14" s="477"/>
      <c r="W14" s="381"/>
      <c r="X14" s="382"/>
      <c r="Y14" s="382"/>
      <c r="Z14" s="382"/>
      <c r="AA14" s="382"/>
      <c r="AB14" s="371"/>
      <c r="AC14" s="478">
        <v>8.8000000000000007</v>
      </c>
      <c r="AD14" s="479"/>
      <c r="AE14" s="479"/>
      <c r="AF14" s="479"/>
      <c r="AG14" s="480"/>
      <c r="AH14" s="478">
        <v>9.8000000000000007</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142</v>
      </c>
      <c r="CE14" s="487"/>
      <c r="CF14" s="487"/>
      <c r="CG14" s="487"/>
      <c r="CH14" s="487"/>
      <c r="CI14" s="487"/>
      <c r="CJ14" s="487"/>
      <c r="CK14" s="487"/>
      <c r="CL14" s="487"/>
      <c r="CM14" s="487"/>
      <c r="CN14" s="487"/>
      <c r="CO14" s="487"/>
      <c r="CP14" s="487"/>
      <c r="CQ14" s="487"/>
      <c r="CR14" s="487"/>
      <c r="CS14" s="488"/>
      <c r="CT14" s="489">
        <v>39</v>
      </c>
      <c r="CU14" s="490"/>
      <c r="CV14" s="490"/>
      <c r="CW14" s="490"/>
      <c r="CX14" s="490"/>
      <c r="CY14" s="490"/>
      <c r="CZ14" s="490"/>
      <c r="DA14" s="491"/>
      <c r="DB14" s="489">
        <v>69.5</v>
      </c>
      <c r="DC14" s="490"/>
      <c r="DD14" s="490"/>
      <c r="DE14" s="490"/>
      <c r="DF14" s="490"/>
      <c r="DG14" s="490"/>
      <c r="DH14" s="490"/>
      <c r="DI14" s="491"/>
    </row>
    <row r="15" spans="1:119" ht="18.75" customHeight="1" x14ac:dyDescent="0.15">
      <c r="A15" s="172"/>
      <c r="B15" s="454"/>
      <c r="C15" s="455"/>
      <c r="D15" s="455"/>
      <c r="E15" s="455"/>
      <c r="F15" s="455"/>
      <c r="G15" s="455"/>
      <c r="H15" s="455"/>
      <c r="I15" s="455"/>
      <c r="J15" s="455"/>
      <c r="K15" s="456"/>
      <c r="L15" s="181"/>
      <c r="M15" s="482" t="s">
        <v>143</v>
      </c>
      <c r="N15" s="483"/>
      <c r="O15" s="483"/>
      <c r="P15" s="483"/>
      <c r="Q15" s="484"/>
      <c r="R15" s="475">
        <v>16644</v>
      </c>
      <c r="S15" s="476"/>
      <c r="T15" s="476"/>
      <c r="U15" s="476"/>
      <c r="V15" s="477"/>
      <c r="W15" s="407" t="s">
        <v>144</v>
      </c>
      <c r="X15" s="408"/>
      <c r="Y15" s="408"/>
      <c r="Z15" s="408"/>
      <c r="AA15" s="408"/>
      <c r="AB15" s="398"/>
      <c r="AC15" s="442">
        <v>1176</v>
      </c>
      <c r="AD15" s="443"/>
      <c r="AE15" s="443"/>
      <c r="AF15" s="443"/>
      <c r="AG15" s="485"/>
      <c r="AH15" s="442">
        <v>1413</v>
      </c>
      <c r="AI15" s="443"/>
      <c r="AJ15" s="443"/>
      <c r="AK15" s="443"/>
      <c r="AL15" s="444"/>
      <c r="AM15" s="420"/>
      <c r="AN15" s="421"/>
      <c r="AO15" s="421"/>
      <c r="AP15" s="421"/>
      <c r="AQ15" s="421"/>
      <c r="AR15" s="421"/>
      <c r="AS15" s="421"/>
      <c r="AT15" s="422"/>
      <c r="AU15" s="423"/>
      <c r="AV15" s="424"/>
      <c r="AW15" s="424"/>
      <c r="AX15" s="424"/>
      <c r="AY15" s="351" t="s">
        <v>145</v>
      </c>
      <c r="AZ15" s="352"/>
      <c r="BA15" s="352"/>
      <c r="BB15" s="352"/>
      <c r="BC15" s="352"/>
      <c r="BD15" s="352"/>
      <c r="BE15" s="352"/>
      <c r="BF15" s="352"/>
      <c r="BG15" s="352"/>
      <c r="BH15" s="352"/>
      <c r="BI15" s="352"/>
      <c r="BJ15" s="352"/>
      <c r="BK15" s="352"/>
      <c r="BL15" s="352"/>
      <c r="BM15" s="353"/>
      <c r="BN15" s="354">
        <v>2223989</v>
      </c>
      <c r="BO15" s="355"/>
      <c r="BP15" s="355"/>
      <c r="BQ15" s="355"/>
      <c r="BR15" s="355"/>
      <c r="BS15" s="355"/>
      <c r="BT15" s="355"/>
      <c r="BU15" s="356"/>
      <c r="BV15" s="354">
        <v>2187380</v>
      </c>
      <c r="BW15" s="355"/>
      <c r="BX15" s="355"/>
      <c r="BY15" s="355"/>
      <c r="BZ15" s="355"/>
      <c r="CA15" s="355"/>
      <c r="CB15" s="355"/>
      <c r="CC15" s="356"/>
      <c r="CD15" s="492" t="s">
        <v>146</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454"/>
      <c r="C16" s="455"/>
      <c r="D16" s="455"/>
      <c r="E16" s="455"/>
      <c r="F16" s="455"/>
      <c r="G16" s="455"/>
      <c r="H16" s="455"/>
      <c r="I16" s="455"/>
      <c r="J16" s="455"/>
      <c r="K16" s="456"/>
      <c r="L16" s="472" t="s">
        <v>147</v>
      </c>
      <c r="M16" s="495"/>
      <c r="N16" s="495"/>
      <c r="O16" s="495"/>
      <c r="P16" s="495"/>
      <c r="Q16" s="496"/>
      <c r="R16" s="497" t="s">
        <v>148</v>
      </c>
      <c r="S16" s="498"/>
      <c r="T16" s="498"/>
      <c r="U16" s="498"/>
      <c r="V16" s="499"/>
      <c r="W16" s="381"/>
      <c r="X16" s="382"/>
      <c r="Y16" s="382"/>
      <c r="Z16" s="382"/>
      <c r="AA16" s="382"/>
      <c r="AB16" s="371"/>
      <c r="AC16" s="478">
        <v>16</v>
      </c>
      <c r="AD16" s="479"/>
      <c r="AE16" s="479"/>
      <c r="AF16" s="479"/>
      <c r="AG16" s="480"/>
      <c r="AH16" s="478">
        <v>16.7</v>
      </c>
      <c r="AI16" s="479"/>
      <c r="AJ16" s="479"/>
      <c r="AK16" s="479"/>
      <c r="AL16" s="481"/>
      <c r="AM16" s="420"/>
      <c r="AN16" s="421"/>
      <c r="AO16" s="421"/>
      <c r="AP16" s="421"/>
      <c r="AQ16" s="421"/>
      <c r="AR16" s="421"/>
      <c r="AS16" s="421"/>
      <c r="AT16" s="422"/>
      <c r="AU16" s="423"/>
      <c r="AV16" s="424"/>
      <c r="AW16" s="424"/>
      <c r="AX16" s="424"/>
      <c r="AY16" s="425" t="s">
        <v>149</v>
      </c>
      <c r="AZ16" s="426"/>
      <c r="BA16" s="426"/>
      <c r="BB16" s="426"/>
      <c r="BC16" s="426"/>
      <c r="BD16" s="426"/>
      <c r="BE16" s="426"/>
      <c r="BF16" s="426"/>
      <c r="BG16" s="426"/>
      <c r="BH16" s="426"/>
      <c r="BI16" s="426"/>
      <c r="BJ16" s="426"/>
      <c r="BK16" s="426"/>
      <c r="BL16" s="426"/>
      <c r="BM16" s="427"/>
      <c r="BN16" s="391">
        <v>4796515</v>
      </c>
      <c r="BO16" s="392"/>
      <c r="BP16" s="392"/>
      <c r="BQ16" s="392"/>
      <c r="BR16" s="392"/>
      <c r="BS16" s="392"/>
      <c r="BT16" s="392"/>
      <c r="BU16" s="393"/>
      <c r="BV16" s="391">
        <v>4523849</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
      <c r="A17" s="172"/>
      <c r="B17" s="457"/>
      <c r="C17" s="458"/>
      <c r="D17" s="458"/>
      <c r="E17" s="458"/>
      <c r="F17" s="458"/>
      <c r="G17" s="458"/>
      <c r="H17" s="458"/>
      <c r="I17" s="458"/>
      <c r="J17" s="458"/>
      <c r="K17" s="459"/>
      <c r="L17" s="186"/>
      <c r="M17" s="502" t="s">
        <v>150</v>
      </c>
      <c r="N17" s="503"/>
      <c r="O17" s="503"/>
      <c r="P17" s="503"/>
      <c r="Q17" s="504"/>
      <c r="R17" s="497" t="s">
        <v>151</v>
      </c>
      <c r="S17" s="498"/>
      <c r="T17" s="498"/>
      <c r="U17" s="498"/>
      <c r="V17" s="499"/>
      <c r="W17" s="407" t="s">
        <v>152</v>
      </c>
      <c r="X17" s="408"/>
      <c r="Y17" s="408"/>
      <c r="Z17" s="408"/>
      <c r="AA17" s="408"/>
      <c r="AB17" s="398"/>
      <c r="AC17" s="442">
        <v>5522</v>
      </c>
      <c r="AD17" s="443"/>
      <c r="AE17" s="443"/>
      <c r="AF17" s="443"/>
      <c r="AG17" s="485"/>
      <c r="AH17" s="442">
        <v>6205</v>
      </c>
      <c r="AI17" s="443"/>
      <c r="AJ17" s="443"/>
      <c r="AK17" s="443"/>
      <c r="AL17" s="444"/>
      <c r="AM17" s="420"/>
      <c r="AN17" s="421"/>
      <c r="AO17" s="421"/>
      <c r="AP17" s="421"/>
      <c r="AQ17" s="421"/>
      <c r="AR17" s="421"/>
      <c r="AS17" s="421"/>
      <c r="AT17" s="422"/>
      <c r="AU17" s="423"/>
      <c r="AV17" s="424"/>
      <c r="AW17" s="424"/>
      <c r="AX17" s="424"/>
      <c r="AY17" s="425" t="s">
        <v>153</v>
      </c>
      <c r="AZ17" s="426"/>
      <c r="BA17" s="426"/>
      <c r="BB17" s="426"/>
      <c r="BC17" s="426"/>
      <c r="BD17" s="426"/>
      <c r="BE17" s="426"/>
      <c r="BF17" s="426"/>
      <c r="BG17" s="426"/>
      <c r="BH17" s="426"/>
      <c r="BI17" s="426"/>
      <c r="BJ17" s="426"/>
      <c r="BK17" s="426"/>
      <c r="BL17" s="426"/>
      <c r="BM17" s="427"/>
      <c r="BN17" s="391">
        <v>2824176</v>
      </c>
      <c r="BO17" s="392"/>
      <c r="BP17" s="392"/>
      <c r="BQ17" s="392"/>
      <c r="BR17" s="392"/>
      <c r="BS17" s="392"/>
      <c r="BT17" s="392"/>
      <c r="BU17" s="393"/>
      <c r="BV17" s="391">
        <v>2773533</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
      <c r="A18" s="172"/>
      <c r="B18" s="513" t="s">
        <v>154</v>
      </c>
      <c r="C18" s="434"/>
      <c r="D18" s="434"/>
      <c r="E18" s="514"/>
      <c r="F18" s="514"/>
      <c r="G18" s="514"/>
      <c r="H18" s="514"/>
      <c r="I18" s="514"/>
      <c r="J18" s="514"/>
      <c r="K18" s="514"/>
      <c r="L18" s="515">
        <v>93.96</v>
      </c>
      <c r="M18" s="515"/>
      <c r="N18" s="515"/>
      <c r="O18" s="515"/>
      <c r="P18" s="515"/>
      <c r="Q18" s="515"/>
      <c r="R18" s="516"/>
      <c r="S18" s="516"/>
      <c r="T18" s="516"/>
      <c r="U18" s="516"/>
      <c r="V18" s="517"/>
      <c r="W18" s="409"/>
      <c r="X18" s="410"/>
      <c r="Y18" s="410"/>
      <c r="Z18" s="410"/>
      <c r="AA18" s="410"/>
      <c r="AB18" s="401"/>
      <c r="AC18" s="518">
        <v>75.099999999999994</v>
      </c>
      <c r="AD18" s="519"/>
      <c r="AE18" s="519"/>
      <c r="AF18" s="519"/>
      <c r="AG18" s="520"/>
      <c r="AH18" s="518">
        <v>73.400000000000006</v>
      </c>
      <c r="AI18" s="519"/>
      <c r="AJ18" s="519"/>
      <c r="AK18" s="519"/>
      <c r="AL18" s="521"/>
      <c r="AM18" s="420"/>
      <c r="AN18" s="421"/>
      <c r="AO18" s="421"/>
      <c r="AP18" s="421"/>
      <c r="AQ18" s="421"/>
      <c r="AR18" s="421"/>
      <c r="AS18" s="421"/>
      <c r="AT18" s="422"/>
      <c r="AU18" s="423"/>
      <c r="AV18" s="424"/>
      <c r="AW18" s="424"/>
      <c r="AX18" s="424"/>
      <c r="AY18" s="425" t="s">
        <v>155</v>
      </c>
      <c r="AZ18" s="426"/>
      <c r="BA18" s="426"/>
      <c r="BB18" s="426"/>
      <c r="BC18" s="426"/>
      <c r="BD18" s="426"/>
      <c r="BE18" s="426"/>
      <c r="BF18" s="426"/>
      <c r="BG18" s="426"/>
      <c r="BH18" s="426"/>
      <c r="BI18" s="426"/>
      <c r="BJ18" s="426"/>
      <c r="BK18" s="426"/>
      <c r="BL18" s="426"/>
      <c r="BM18" s="427"/>
      <c r="BN18" s="391">
        <v>5264437</v>
      </c>
      <c r="BO18" s="392"/>
      <c r="BP18" s="392"/>
      <c r="BQ18" s="392"/>
      <c r="BR18" s="392"/>
      <c r="BS18" s="392"/>
      <c r="BT18" s="392"/>
      <c r="BU18" s="393"/>
      <c r="BV18" s="391">
        <v>5065297</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
      <c r="A19" s="172"/>
      <c r="B19" s="513" t="s">
        <v>156</v>
      </c>
      <c r="C19" s="434"/>
      <c r="D19" s="434"/>
      <c r="E19" s="514"/>
      <c r="F19" s="514"/>
      <c r="G19" s="514"/>
      <c r="H19" s="514"/>
      <c r="I19" s="514"/>
      <c r="J19" s="514"/>
      <c r="K19" s="514"/>
      <c r="L19" s="522">
        <v>180</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157</v>
      </c>
      <c r="AZ19" s="426"/>
      <c r="BA19" s="426"/>
      <c r="BB19" s="426"/>
      <c r="BC19" s="426"/>
      <c r="BD19" s="426"/>
      <c r="BE19" s="426"/>
      <c r="BF19" s="426"/>
      <c r="BG19" s="426"/>
      <c r="BH19" s="426"/>
      <c r="BI19" s="426"/>
      <c r="BJ19" s="426"/>
      <c r="BK19" s="426"/>
      <c r="BL19" s="426"/>
      <c r="BM19" s="427"/>
      <c r="BN19" s="391">
        <v>6777262</v>
      </c>
      <c r="BO19" s="392"/>
      <c r="BP19" s="392"/>
      <c r="BQ19" s="392"/>
      <c r="BR19" s="392"/>
      <c r="BS19" s="392"/>
      <c r="BT19" s="392"/>
      <c r="BU19" s="393"/>
      <c r="BV19" s="391">
        <v>6744502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
      <c r="A20" s="172"/>
      <c r="B20" s="513" t="s">
        <v>158</v>
      </c>
      <c r="C20" s="434"/>
      <c r="D20" s="434"/>
      <c r="E20" s="514"/>
      <c r="F20" s="514"/>
      <c r="G20" s="514"/>
      <c r="H20" s="514"/>
      <c r="I20" s="514"/>
      <c r="J20" s="514"/>
      <c r="K20" s="514"/>
      <c r="L20" s="522">
        <v>8192</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
      <c r="A21" s="172"/>
      <c r="B21" s="531" t="s">
        <v>159</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15">
      <c r="A22" s="172"/>
      <c r="B22" s="561" t="s">
        <v>160</v>
      </c>
      <c r="C22" s="535"/>
      <c r="D22" s="536"/>
      <c r="E22" s="403" t="s">
        <v>1</v>
      </c>
      <c r="F22" s="408"/>
      <c r="G22" s="408"/>
      <c r="H22" s="408"/>
      <c r="I22" s="408"/>
      <c r="J22" s="408"/>
      <c r="K22" s="398"/>
      <c r="L22" s="403" t="s">
        <v>161</v>
      </c>
      <c r="M22" s="408"/>
      <c r="N22" s="408"/>
      <c r="O22" s="408"/>
      <c r="P22" s="398"/>
      <c r="Q22" s="566" t="s">
        <v>162</v>
      </c>
      <c r="R22" s="567"/>
      <c r="S22" s="567"/>
      <c r="T22" s="567"/>
      <c r="U22" s="567"/>
      <c r="V22" s="568"/>
      <c r="W22" s="534" t="s">
        <v>163</v>
      </c>
      <c r="X22" s="535"/>
      <c r="Y22" s="536"/>
      <c r="Z22" s="403" t="s">
        <v>1</v>
      </c>
      <c r="AA22" s="408"/>
      <c r="AB22" s="408"/>
      <c r="AC22" s="408"/>
      <c r="AD22" s="408"/>
      <c r="AE22" s="408"/>
      <c r="AF22" s="408"/>
      <c r="AG22" s="398"/>
      <c r="AH22" s="572" t="s">
        <v>164</v>
      </c>
      <c r="AI22" s="408"/>
      <c r="AJ22" s="408"/>
      <c r="AK22" s="408"/>
      <c r="AL22" s="398"/>
      <c r="AM22" s="572" t="s">
        <v>165</v>
      </c>
      <c r="AN22" s="573"/>
      <c r="AO22" s="573"/>
      <c r="AP22" s="573"/>
      <c r="AQ22" s="573"/>
      <c r="AR22" s="574"/>
      <c r="AS22" s="566" t="s">
        <v>162</v>
      </c>
      <c r="AT22" s="567"/>
      <c r="AU22" s="567"/>
      <c r="AV22" s="567"/>
      <c r="AW22" s="567"/>
      <c r="AX22" s="578"/>
      <c r="AY22" s="351" t="s">
        <v>166</v>
      </c>
      <c r="AZ22" s="352"/>
      <c r="BA22" s="352"/>
      <c r="BB22" s="352"/>
      <c r="BC22" s="352"/>
      <c r="BD22" s="352"/>
      <c r="BE22" s="352"/>
      <c r="BF22" s="352"/>
      <c r="BG22" s="352"/>
      <c r="BH22" s="352"/>
      <c r="BI22" s="352"/>
      <c r="BJ22" s="352"/>
      <c r="BK22" s="352"/>
      <c r="BL22" s="352"/>
      <c r="BM22" s="353"/>
      <c r="BN22" s="354">
        <v>8524378</v>
      </c>
      <c r="BO22" s="355"/>
      <c r="BP22" s="355"/>
      <c r="BQ22" s="355"/>
      <c r="BR22" s="355"/>
      <c r="BS22" s="355"/>
      <c r="BT22" s="355"/>
      <c r="BU22" s="356"/>
      <c r="BV22" s="354">
        <v>8701440</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15">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167</v>
      </c>
      <c r="AZ23" s="426"/>
      <c r="BA23" s="426"/>
      <c r="BB23" s="426"/>
      <c r="BC23" s="426"/>
      <c r="BD23" s="426"/>
      <c r="BE23" s="426"/>
      <c r="BF23" s="426"/>
      <c r="BG23" s="426"/>
      <c r="BH23" s="426"/>
      <c r="BI23" s="426"/>
      <c r="BJ23" s="426"/>
      <c r="BK23" s="426"/>
      <c r="BL23" s="426"/>
      <c r="BM23" s="427"/>
      <c r="BN23" s="391">
        <v>7742311</v>
      </c>
      <c r="BO23" s="392"/>
      <c r="BP23" s="392"/>
      <c r="BQ23" s="392"/>
      <c r="BR23" s="392"/>
      <c r="BS23" s="392"/>
      <c r="BT23" s="392"/>
      <c r="BU23" s="393"/>
      <c r="BV23" s="391">
        <v>7953163</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
      <c r="A24" s="172"/>
      <c r="B24" s="562"/>
      <c r="C24" s="538"/>
      <c r="D24" s="539"/>
      <c r="E24" s="441" t="s">
        <v>168</v>
      </c>
      <c r="F24" s="421"/>
      <c r="G24" s="421"/>
      <c r="H24" s="421"/>
      <c r="I24" s="421"/>
      <c r="J24" s="421"/>
      <c r="K24" s="422"/>
      <c r="L24" s="442">
        <v>1</v>
      </c>
      <c r="M24" s="443"/>
      <c r="N24" s="443"/>
      <c r="O24" s="443"/>
      <c r="P24" s="485"/>
      <c r="Q24" s="442">
        <v>6400</v>
      </c>
      <c r="R24" s="443"/>
      <c r="S24" s="443"/>
      <c r="T24" s="443"/>
      <c r="U24" s="443"/>
      <c r="V24" s="485"/>
      <c r="W24" s="537"/>
      <c r="X24" s="538"/>
      <c r="Y24" s="539"/>
      <c r="Z24" s="441" t="s">
        <v>169</v>
      </c>
      <c r="AA24" s="421"/>
      <c r="AB24" s="421"/>
      <c r="AC24" s="421"/>
      <c r="AD24" s="421"/>
      <c r="AE24" s="421"/>
      <c r="AF24" s="421"/>
      <c r="AG24" s="422"/>
      <c r="AH24" s="442">
        <v>214</v>
      </c>
      <c r="AI24" s="443"/>
      <c r="AJ24" s="443"/>
      <c r="AK24" s="443"/>
      <c r="AL24" s="485"/>
      <c r="AM24" s="442">
        <v>682018</v>
      </c>
      <c r="AN24" s="443"/>
      <c r="AO24" s="443"/>
      <c r="AP24" s="443"/>
      <c r="AQ24" s="443"/>
      <c r="AR24" s="485"/>
      <c r="AS24" s="442">
        <v>3187</v>
      </c>
      <c r="AT24" s="443"/>
      <c r="AU24" s="443"/>
      <c r="AV24" s="443"/>
      <c r="AW24" s="443"/>
      <c r="AX24" s="444"/>
      <c r="AY24" s="507" t="s">
        <v>170</v>
      </c>
      <c r="AZ24" s="508"/>
      <c r="BA24" s="508"/>
      <c r="BB24" s="508"/>
      <c r="BC24" s="508"/>
      <c r="BD24" s="508"/>
      <c r="BE24" s="508"/>
      <c r="BF24" s="508"/>
      <c r="BG24" s="508"/>
      <c r="BH24" s="508"/>
      <c r="BI24" s="508"/>
      <c r="BJ24" s="508"/>
      <c r="BK24" s="508"/>
      <c r="BL24" s="508"/>
      <c r="BM24" s="509"/>
      <c r="BN24" s="391">
        <v>5027509</v>
      </c>
      <c r="BO24" s="392"/>
      <c r="BP24" s="392"/>
      <c r="BQ24" s="392"/>
      <c r="BR24" s="392"/>
      <c r="BS24" s="392"/>
      <c r="BT24" s="392"/>
      <c r="BU24" s="393"/>
      <c r="BV24" s="391">
        <v>4976369</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15">
      <c r="A25" s="172"/>
      <c r="B25" s="562"/>
      <c r="C25" s="538"/>
      <c r="D25" s="539"/>
      <c r="E25" s="441" t="s">
        <v>171</v>
      </c>
      <c r="F25" s="421"/>
      <c r="G25" s="421"/>
      <c r="H25" s="421"/>
      <c r="I25" s="421"/>
      <c r="J25" s="421"/>
      <c r="K25" s="422"/>
      <c r="L25" s="442">
        <v>1</v>
      </c>
      <c r="M25" s="443"/>
      <c r="N25" s="443"/>
      <c r="O25" s="443"/>
      <c r="P25" s="485"/>
      <c r="Q25" s="442">
        <v>6500</v>
      </c>
      <c r="R25" s="443"/>
      <c r="S25" s="443"/>
      <c r="T25" s="443"/>
      <c r="U25" s="443"/>
      <c r="V25" s="485"/>
      <c r="W25" s="537"/>
      <c r="X25" s="538"/>
      <c r="Y25" s="539"/>
      <c r="Z25" s="441" t="s">
        <v>172</v>
      </c>
      <c r="AA25" s="421"/>
      <c r="AB25" s="421"/>
      <c r="AC25" s="421"/>
      <c r="AD25" s="421"/>
      <c r="AE25" s="421"/>
      <c r="AF25" s="421"/>
      <c r="AG25" s="422"/>
      <c r="AH25" s="442" t="s">
        <v>173</v>
      </c>
      <c r="AI25" s="443"/>
      <c r="AJ25" s="443"/>
      <c r="AK25" s="443"/>
      <c r="AL25" s="485"/>
      <c r="AM25" s="442" t="s">
        <v>174</v>
      </c>
      <c r="AN25" s="443"/>
      <c r="AO25" s="443"/>
      <c r="AP25" s="443"/>
      <c r="AQ25" s="443"/>
      <c r="AR25" s="485"/>
      <c r="AS25" s="442" t="s">
        <v>173</v>
      </c>
      <c r="AT25" s="443"/>
      <c r="AU25" s="443"/>
      <c r="AV25" s="443"/>
      <c r="AW25" s="443"/>
      <c r="AX25" s="444"/>
      <c r="AY25" s="351" t="s">
        <v>175</v>
      </c>
      <c r="AZ25" s="352"/>
      <c r="BA25" s="352"/>
      <c r="BB25" s="352"/>
      <c r="BC25" s="352"/>
      <c r="BD25" s="352"/>
      <c r="BE25" s="352"/>
      <c r="BF25" s="352"/>
      <c r="BG25" s="352"/>
      <c r="BH25" s="352"/>
      <c r="BI25" s="352"/>
      <c r="BJ25" s="352"/>
      <c r="BK25" s="352"/>
      <c r="BL25" s="352"/>
      <c r="BM25" s="353"/>
      <c r="BN25" s="354">
        <v>840455</v>
      </c>
      <c r="BO25" s="355"/>
      <c r="BP25" s="355"/>
      <c r="BQ25" s="355"/>
      <c r="BR25" s="355"/>
      <c r="BS25" s="355"/>
      <c r="BT25" s="355"/>
      <c r="BU25" s="356"/>
      <c r="BV25" s="354">
        <v>605412</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15">
      <c r="A26" s="172"/>
      <c r="B26" s="562"/>
      <c r="C26" s="538"/>
      <c r="D26" s="539"/>
      <c r="E26" s="441" t="s">
        <v>176</v>
      </c>
      <c r="F26" s="421"/>
      <c r="G26" s="421"/>
      <c r="H26" s="421"/>
      <c r="I26" s="421"/>
      <c r="J26" s="421"/>
      <c r="K26" s="422"/>
      <c r="L26" s="442">
        <v>1</v>
      </c>
      <c r="M26" s="443"/>
      <c r="N26" s="443"/>
      <c r="O26" s="443"/>
      <c r="P26" s="485"/>
      <c r="Q26" s="442">
        <v>6100</v>
      </c>
      <c r="R26" s="443"/>
      <c r="S26" s="443"/>
      <c r="T26" s="443"/>
      <c r="U26" s="443"/>
      <c r="V26" s="485"/>
      <c r="W26" s="537"/>
      <c r="X26" s="538"/>
      <c r="Y26" s="539"/>
      <c r="Z26" s="441" t="s">
        <v>177</v>
      </c>
      <c r="AA26" s="543"/>
      <c r="AB26" s="543"/>
      <c r="AC26" s="543"/>
      <c r="AD26" s="543"/>
      <c r="AE26" s="543"/>
      <c r="AF26" s="543"/>
      <c r="AG26" s="544"/>
      <c r="AH26" s="442">
        <v>21</v>
      </c>
      <c r="AI26" s="443"/>
      <c r="AJ26" s="443"/>
      <c r="AK26" s="443"/>
      <c r="AL26" s="485"/>
      <c r="AM26" s="442">
        <v>69594</v>
      </c>
      <c r="AN26" s="443"/>
      <c r="AO26" s="443"/>
      <c r="AP26" s="443"/>
      <c r="AQ26" s="443"/>
      <c r="AR26" s="485"/>
      <c r="AS26" s="442">
        <v>3314</v>
      </c>
      <c r="AT26" s="443"/>
      <c r="AU26" s="443"/>
      <c r="AV26" s="443"/>
      <c r="AW26" s="443"/>
      <c r="AX26" s="444"/>
      <c r="AY26" s="394" t="s">
        <v>178</v>
      </c>
      <c r="AZ26" s="395"/>
      <c r="BA26" s="395"/>
      <c r="BB26" s="395"/>
      <c r="BC26" s="395"/>
      <c r="BD26" s="395"/>
      <c r="BE26" s="395"/>
      <c r="BF26" s="395"/>
      <c r="BG26" s="395"/>
      <c r="BH26" s="395"/>
      <c r="BI26" s="395"/>
      <c r="BJ26" s="395"/>
      <c r="BK26" s="395"/>
      <c r="BL26" s="395"/>
      <c r="BM26" s="396"/>
      <c r="BN26" s="391" t="s">
        <v>173</v>
      </c>
      <c r="BO26" s="392"/>
      <c r="BP26" s="392"/>
      <c r="BQ26" s="392"/>
      <c r="BR26" s="392"/>
      <c r="BS26" s="392"/>
      <c r="BT26" s="392"/>
      <c r="BU26" s="393"/>
      <c r="BV26" s="391" t="s">
        <v>174</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
      <c r="A27" s="172"/>
      <c r="B27" s="562"/>
      <c r="C27" s="538"/>
      <c r="D27" s="539"/>
      <c r="E27" s="441" t="s">
        <v>179</v>
      </c>
      <c r="F27" s="421"/>
      <c r="G27" s="421"/>
      <c r="H27" s="421"/>
      <c r="I27" s="421"/>
      <c r="J27" s="421"/>
      <c r="K27" s="422"/>
      <c r="L27" s="442">
        <v>1</v>
      </c>
      <c r="M27" s="443"/>
      <c r="N27" s="443"/>
      <c r="O27" s="443"/>
      <c r="P27" s="485"/>
      <c r="Q27" s="442">
        <v>3330</v>
      </c>
      <c r="R27" s="443"/>
      <c r="S27" s="443"/>
      <c r="T27" s="443"/>
      <c r="U27" s="443"/>
      <c r="V27" s="485"/>
      <c r="W27" s="537"/>
      <c r="X27" s="538"/>
      <c r="Y27" s="539"/>
      <c r="Z27" s="441" t="s">
        <v>180</v>
      </c>
      <c r="AA27" s="421"/>
      <c r="AB27" s="421"/>
      <c r="AC27" s="421"/>
      <c r="AD27" s="421"/>
      <c r="AE27" s="421"/>
      <c r="AF27" s="421"/>
      <c r="AG27" s="422"/>
      <c r="AH27" s="442" t="s">
        <v>173</v>
      </c>
      <c r="AI27" s="443"/>
      <c r="AJ27" s="443"/>
      <c r="AK27" s="443"/>
      <c r="AL27" s="485"/>
      <c r="AM27" s="442" t="s">
        <v>173</v>
      </c>
      <c r="AN27" s="443"/>
      <c r="AO27" s="443"/>
      <c r="AP27" s="443"/>
      <c r="AQ27" s="443"/>
      <c r="AR27" s="485"/>
      <c r="AS27" s="442" t="s">
        <v>173</v>
      </c>
      <c r="AT27" s="443"/>
      <c r="AU27" s="443"/>
      <c r="AV27" s="443"/>
      <c r="AW27" s="443"/>
      <c r="AX27" s="444"/>
      <c r="AY27" s="486" t="s">
        <v>181</v>
      </c>
      <c r="AZ27" s="487"/>
      <c r="BA27" s="487"/>
      <c r="BB27" s="487"/>
      <c r="BC27" s="487"/>
      <c r="BD27" s="487"/>
      <c r="BE27" s="487"/>
      <c r="BF27" s="487"/>
      <c r="BG27" s="487"/>
      <c r="BH27" s="487"/>
      <c r="BI27" s="487"/>
      <c r="BJ27" s="487"/>
      <c r="BK27" s="487"/>
      <c r="BL27" s="487"/>
      <c r="BM27" s="488"/>
      <c r="BN27" s="510" t="s">
        <v>173</v>
      </c>
      <c r="BO27" s="511"/>
      <c r="BP27" s="511"/>
      <c r="BQ27" s="511"/>
      <c r="BR27" s="511"/>
      <c r="BS27" s="511"/>
      <c r="BT27" s="511"/>
      <c r="BU27" s="512"/>
      <c r="BV27" s="510" t="s">
        <v>173</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15">
      <c r="A28" s="172"/>
      <c r="B28" s="562"/>
      <c r="C28" s="538"/>
      <c r="D28" s="539"/>
      <c r="E28" s="441" t="s">
        <v>182</v>
      </c>
      <c r="F28" s="421"/>
      <c r="G28" s="421"/>
      <c r="H28" s="421"/>
      <c r="I28" s="421"/>
      <c r="J28" s="421"/>
      <c r="K28" s="422"/>
      <c r="L28" s="442">
        <v>1</v>
      </c>
      <c r="M28" s="443"/>
      <c r="N28" s="443"/>
      <c r="O28" s="443"/>
      <c r="P28" s="485"/>
      <c r="Q28" s="442">
        <v>3060</v>
      </c>
      <c r="R28" s="443"/>
      <c r="S28" s="443"/>
      <c r="T28" s="443"/>
      <c r="U28" s="443"/>
      <c r="V28" s="485"/>
      <c r="W28" s="537"/>
      <c r="X28" s="538"/>
      <c r="Y28" s="539"/>
      <c r="Z28" s="441" t="s">
        <v>183</v>
      </c>
      <c r="AA28" s="421"/>
      <c r="AB28" s="421"/>
      <c r="AC28" s="421"/>
      <c r="AD28" s="421"/>
      <c r="AE28" s="421"/>
      <c r="AF28" s="421"/>
      <c r="AG28" s="422"/>
      <c r="AH28" s="442" t="s">
        <v>173</v>
      </c>
      <c r="AI28" s="443"/>
      <c r="AJ28" s="443"/>
      <c r="AK28" s="443"/>
      <c r="AL28" s="485"/>
      <c r="AM28" s="442" t="s">
        <v>173</v>
      </c>
      <c r="AN28" s="443"/>
      <c r="AO28" s="443"/>
      <c r="AP28" s="443"/>
      <c r="AQ28" s="443"/>
      <c r="AR28" s="485"/>
      <c r="AS28" s="442" t="s">
        <v>173</v>
      </c>
      <c r="AT28" s="443"/>
      <c r="AU28" s="443"/>
      <c r="AV28" s="443"/>
      <c r="AW28" s="443"/>
      <c r="AX28" s="444"/>
      <c r="AY28" s="545" t="s">
        <v>184</v>
      </c>
      <c r="AZ28" s="546"/>
      <c r="BA28" s="546"/>
      <c r="BB28" s="547"/>
      <c r="BC28" s="351" t="s">
        <v>48</v>
      </c>
      <c r="BD28" s="352"/>
      <c r="BE28" s="352"/>
      <c r="BF28" s="352"/>
      <c r="BG28" s="352"/>
      <c r="BH28" s="352"/>
      <c r="BI28" s="352"/>
      <c r="BJ28" s="352"/>
      <c r="BK28" s="352"/>
      <c r="BL28" s="352"/>
      <c r="BM28" s="353"/>
      <c r="BN28" s="354">
        <v>993167</v>
      </c>
      <c r="BO28" s="355"/>
      <c r="BP28" s="355"/>
      <c r="BQ28" s="355"/>
      <c r="BR28" s="355"/>
      <c r="BS28" s="355"/>
      <c r="BT28" s="355"/>
      <c r="BU28" s="356"/>
      <c r="BV28" s="354">
        <v>779285</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15">
      <c r="A29" s="172"/>
      <c r="B29" s="562"/>
      <c r="C29" s="538"/>
      <c r="D29" s="539"/>
      <c r="E29" s="441" t="s">
        <v>185</v>
      </c>
      <c r="F29" s="421"/>
      <c r="G29" s="421"/>
      <c r="H29" s="421"/>
      <c r="I29" s="421"/>
      <c r="J29" s="421"/>
      <c r="K29" s="422"/>
      <c r="L29" s="442">
        <v>13</v>
      </c>
      <c r="M29" s="443"/>
      <c r="N29" s="443"/>
      <c r="O29" s="443"/>
      <c r="P29" s="485"/>
      <c r="Q29" s="442">
        <v>2880</v>
      </c>
      <c r="R29" s="443"/>
      <c r="S29" s="443"/>
      <c r="T29" s="443"/>
      <c r="U29" s="443"/>
      <c r="V29" s="485"/>
      <c r="W29" s="540"/>
      <c r="X29" s="541"/>
      <c r="Y29" s="542"/>
      <c r="Z29" s="441" t="s">
        <v>186</v>
      </c>
      <c r="AA29" s="421"/>
      <c r="AB29" s="421"/>
      <c r="AC29" s="421"/>
      <c r="AD29" s="421"/>
      <c r="AE29" s="421"/>
      <c r="AF29" s="421"/>
      <c r="AG29" s="422"/>
      <c r="AH29" s="442">
        <v>214</v>
      </c>
      <c r="AI29" s="443"/>
      <c r="AJ29" s="443"/>
      <c r="AK29" s="443"/>
      <c r="AL29" s="485"/>
      <c r="AM29" s="442">
        <v>682018</v>
      </c>
      <c r="AN29" s="443"/>
      <c r="AO29" s="443"/>
      <c r="AP29" s="443"/>
      <c r="AQ29" s="443"/>
      <c r="AR29" s="485"/>
      <c r="AS29" s="442">
        <v>3187</v>
      </c>
      <c r="AT29" s="443"/>
      <c r="AU29" s="443"/>
      <c r="AV29" s="443"/>
      <c r="AW29" s="443"/>
      <c r="AX29" s="444"/>
      <c r="AY29" s="548"/>
      <c r="AZ29" s="549"/>
      <c r="BA29" s="549"/>
      <c r="BB29" s="550"/>
      <c r="BC29" s="425" t="s">
        <v>187</v>
      </c>
      <c r="BD29" s="426"/>
      <c r="BE29" s="426"/>
      <c r="BF29" s="426"/>
      <c r="BG29" s="426"/>
      <c r="BH29" s="426"/>
      <c r="BI29" s="426"/>
      <c r="BJ29" s="426"/>
      <c r="BK29" s="426"/>
      <c r="BL29" s="426"/>
      <c r="BM29" s="427"/>
      <c r="BN29" s="391">
        <v>3565</v>
      </c>
      <c r="BO29" s="392"/>
      <c r="BP29" s="392"/>
      <c r="BQ29" s="392"/>
      <c r="BR29" s="392"/>
      <c r="BS29" s="392"/>
      <c r="BT29" s="392"/>
      <c r="BU29" s="393"/>
      <c r="BV29" s="391">
        <v>3565</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188</v>
      </c>
      <c r="X30" s="559"/>
      <c r="Y30" s="559"/>
      <c r="Z30" s="559"/>
      <c r="AA30" s="559"/>
      <c r="AB30" s="559"/>
      <c r="AC30" s="559"/>
      <c r="AD30" s="559"/>
      <c r="AE30" s="559"/>
      <c r="AF30" s="559"/>
      <c r="AG30" s="560"/>
      <c r="AH30" s="518">
        <v>100.1</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1831014</v>
      </c>
      <c r="BO30" s="511"/>
      <c r="BP30" s="511"/>
      <c r="BQ30" s="511"/>
      <c r="BR30" s="511"/>
      <c r="BS30" s="511"/>
      <c r="BT30" s="511"/>
      <c r="BU30" s="512"/>
      <c r="BV30" s="510">
        <v>1163727</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554" t="s">
        <v>189</v>
      </c>
      <c r="D32" s="554"/>
      <c r="E32" s="554"/>
      <c r="F32" s="554"/>
      <c r="G32" s="554"/>
      <c r="H32" s="554"/>
      <c r="I32" s="554"/>
      <c r="J32" s="554"/>
      <c r="K32" s="554"/>
      <c r="L32" s="554"/>
      <c r="M32" s="554"/>
      <c r="N32" s="554"/>
      <c r="O32" s="554"/>
      <c r="P32" s="554"/>
      <c r="Q32" s="554"/>
      <c r="R32" s="554"/>
      <c r="S32" s="554"/>
      <c r="U32" s="395" t="s">
        <v>190</v>
      </c>
      <c r="V32" s="395"/>
      <c r="W32" s="395"/>
      <c r="X32" s="395"/>
      <c r="Y32" s="395"/>
      <c r="Z32" s="395"/>
      <c r="AA32" s="395"/>
      <c r="AB32" s="395"/>
      <c r="AC32" s="395"/>
      <c r="AD32" s="395"/>
      <c r="AE32" s="395"/>
      <c r="AF32" s="395"/>
      <c r="AG32" s="395"/>
      <c r="AH32" s="395"/>
      <c r="AI32" s="395"/>
      <c r="AJ32" s="395"/>
      <c r="AK32" s="395"/>
      <c r="AM32" s="395" t="s">
        <v>191</v>
      </c>
      <c r="AN32" s="395"/>
      <c r="AO32" s="395"/>
      <c r="AP32" s="395"/>
      <c r="AQ32" s="395"/>
      <c r="AR32" s="395"/>
      <c r="AS32" s="395"/>
      <c r="AT32" s="395"/>
      <c r="AU32" s="395"/>
      <c r="AV32" s="395"/>
      <c r="AW32" s="395"/>
      <c r="AX32" s="395"/>
      <c r="AY32" s="395"/>
      <c r="AZ32" s="395"/>
      <c r="BA32" s="395"/>
      <c r="BB32" s="395"/>
      <c r="BC32" s="395"/>
      <c r="BE32" s="395" t="s">
        <v>192</v>
      </c>
      <c r="BF32" s="395"/>
      <c r="BG32" s="395"/>
      <c r="BH32" s="395"/>
      <c r="BI32" s="395"/>
      <c r="BJ32" s="395"/>
      <c r="BK32" s="395"/>
      <c r="BL32" s="395"/>
      <c r="BM32" s="395"/>
      <c r="BN32" s="395"/>
      <c r="BO32" s="395"/>
      <c r="BP32" s="395"/>
      <c r="BQ32" s="395"/>
      <c r="BR32" s="395"/>
      <c r="BS32" s="395"/>
      <c r="BT32" s="395"/>
      <c r="BU32" s="395"/>
      <c r="BW32" s="395" t="s">
        <v>193</v>
      </c>
      <c r="BX32" s="395"/>
      <c r="BY32" s="395"/>
      <c r="BZ32" s="395"/>
      <c r="CA32" s="395"/>
      <c r="CB32" s="395"/>
      <c r="CC32" s="395"/>
      <c r="CD32" s="395"/>
      <c r="CE32" s="395"/>
      <c r="CF32" s="395"/>
      <c r="CG32" s="395"/>
      <c r="CH32" s="395"/>
      <c r="CI32" s="395"/>
      <c r="CJ32" s="395"/>
      <c r="CK32" s="395"/>
      <c r="CL32" s="395"/>
      <c r="CM32" s="395"/>
      <c r="CO32" s="395" t="s">
        <v>194</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15">
      <c r="A33" s="172"/>
      <c r="B33" s="196"/>
      <c r="C33" s="415" t="s">
        <v>195</v>
      </c>
      <c r="D33" s="415"/>
      <c r="E33" s="380" t="s">
        <v>196</v>
      </c>
      <c r="F33" s="380"/>
      <c r="G33" s="380"/>
      <c r="H33" s="380"/>
      <c r="I33" s="380"/>
      <c r="J33" s="380"/>
      <c r="K33" s="380"/>
      <c r="L33" s="380"/>
      <c r="M33" s="380"/>
      <c r="N33" s="380"/>
      <c r="O33" s="380"/>
      <c r="P33" s="380"/>
      <c r="Q33" s="380"/>
      <c r="R33" s="380"/>
      <c r="S33" s="380"/>
      <c r="T33" s="197"/>
      <c r="U33" s="415" t="s">
        <v>195</v>
      </c>
      <c r="V33" s="415"/>
      <c r="W33" s="380" t="s">
        <v>196</v>
      </c>
      <c r="X33" s="380"/>
      <c r="Y33" s="380"/>
      <c r="Z33" s="380"/>
      <c r="AA33" s="380"/>
      <c r="AB33" s="380"/>
      <c r="AC33" s="380"/>
      <c r="AD33" s="380"/>
      <c r="AE33" s="380"/>
      <c r="AF33" s="380"/>
      <c r="AG33" s="380"/>
      <c r="AH33" s="380"/>
      <c r="AI33" s="380"/>
      <c r="AJ33" s="380"/>
      <c r="AK33" s="380"/>
      <c r="AL33" s="197"/>
      <c r="AM33" s="415" t="s">
        <v>195</v>
      </c>
      <c r="AN33" s="415"/>
      <c r="AO33" s="380" t="s">
        <v>196</v>
      </c>
      <c r="AP33" s="380"/>
      <c r="AQ33" s="380"/>
      <c r="AR33" s="380"/>
      <c r="AS33" s="380"/>
      <c r="AT33" s="380"/>
      <c r="AU33" s="380"/>
      <c r="AV33" s="380"/>
      <c r="AW33" s="380"/>
      <c r="AX33" s="380"/>
      <c r="AY33" s="380"/>
      <c r="AZ33" s="380"/>
      <c r="BA33" s="380"/>
      <c r="BB33" s="380"/>
      <c r="BC33" s="380"/>
      <c r="BD33" s="198"/>
      <c r="BE33" s="380" t="s">
        <v>197</v>
      </c>
      <c r="BF33" s="380"/>
      <c r="BG33" s="380" t="s">
        <v>198</v>
      </c>
      <c r="BH33" s="380"/>
      <c r="BI33" s="380"/>
      <c r="BJ33" s="380"/>
      <c r="BK33" s="380"/>
      <c r="BL33" s="380"/>
      <c r="BM33" s="380"/>
      <c r="BN33" s="380"/>
      <c r="BO33" s="380"/>
      <c r="BP33" s="380"/>
      <c r="BQ33" s="380"/>
      <c r="BR33" s="380"/>
      <c r="BS33" s="380"/>
      <c r="BT33" s="380"/>
      <c r="BU33" s="380"/>
      <c r="BV33" s="198"/>
      <c r="BW33" s="415" t="s">
        <v>197</v>
      </c>
      <c r="BX33" s="415"/>
      <c r="BY33" s="380" t="s">
        <v>199</v>
      </c>
      <c r="BZ33" s="380"/>
      <c r="CA33" s="380"/>
      <c r="CB33" s="380"/>
      <c r="CC33" s="380"/>
      <c r="CD33" s="380"/>
      <c r="CE33" s="380"/>
      <c r="CF33" s="380"/>
      <c r="CG33" s="380"/>
      <c r="CH33" s="380"/>
      <c r="CI33" s="380"/>
      <c r="CJ33" s="380"/>
      <c r="CK33" s="380"/>
      <c r="CL33" s="380"/>
      <c r="CM33" s="380"/>
      <c r="CN33" s="197"/>
      <c r="CO33" s="415" t="s">
        <v>195</v>
      </c>
      <c r="CP33" s="415"/>
      <c r="CQ33" s="380" t="s">
        <v>200</v>
      </c>
      <c r="CR33" s="380"/>
      <c r="CS33" s="380"/>
      <c r="CT33" s="380"/>
      <c r="CU33" s="380"/>
      <c r="CV33" s="380"/>
      <c r="CW33" s="380"/>
      <c r="CX33" s="380"/>
      <c r="CY33" s="380"/>
      <c r="CZ33" s="380"/>
      <c r="DA33" s="380"/>
      <c r="DB33" s="380"/>
      <c r="DC33" s="380"/>
      <c r="DD33" s="380"/>
      <c r="DE33" s="380"/>
      <c r="DF33" s="197"/>
      <c r="DG33" s="580" t="s">
        <v>201</v>
      </c>
      <c r="DH33" s="580"/>
      <c r="DI33" s="199"/>
    </row>
    <row r="34" spans="1:113" ht="32.25" customHeight="1" x14ac:dyDescent="0.15">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国民健康保険特別会計</v>
      </c>
      <c r="X34" s="582"/>
      <c r="Y34" s="582"/>
      <c r="Z34" s="582"/>
      <c r="AA34" s="582"/>
      <c r="AB34" s="582"/>
      <c r="AC34" s="582"/>
      <c r="AD34" s="582"/>
      <c r="AE34" s="582"/>
      <c r="AF34" s="582"/>
      <c r="AG34" s="582"/>
      <c r="AH34" s="582"/>
      <c r="AI34" s="582"/>
      <c r="AJ34" s="582"/>
      <c r="AK34" s="582"/>
      <c r="AL34" s="172"/>
      <c r="AM34" s="581">
        <f>IF(AO34="","",MAX(C34:D43,U34:V43)+1)</f>
        <v>5</v>
      </c>
      <c r="AN34" s="581"/>
      <c r="AO34" s="582" t="str">
        <f>IF('各会計、関係団体の財政状況及び健全化判断比率'!B31="","",'各会計、関係団体の財政状況及び健全化判断比率'!B31)</f>
        <v>水道事業会計</v>
      </c>
      <c r="AP34" s="582"/>
      <c r="AQ34" s="582"/>
      <c r="AR34" s="582"/>
      <c r="AS34" s="582"/>
      <c r="AT34" s="582"/>
      <c r="AU34" s="582"/>
      <c r="AV34" s="582"/>
      <c r="AW34" s="582"/>
      <c r="AX34" s="582"/>
      <c r="AY34" s="582"/>
      <c r="AZ34" s="582"/>
      <c r="BA34" s="582"/>
      <c r="BB34" s="582"/>
      <c r="BC34" s="582"/>
      <c r="BD34" s="172"/>
      <c r="BE34" s="581" t="str">
        <f>IF(BG34="","",MAX(C34:D43,U34:V43,AM34:AN43)+1)</f>
        <v/>
      </c>
      <c r="BF34" s="581"/>
      <c r="BG34" s="582"/>
      <c r="BH34" s="582"/>
      <c r="BI34" s="582"/>
      <c r="BJ34" s="582"/>
      <c r="BK34" s="582"/>
      <c r="BL34" s="582"/>
      <c r="BM34" s="582"/>
      <c r="BN34" s="582"/>
      <c r="BO34" s="582"/>
      <c r="BP34" s="582"/>
      <c r="BQ34" s="582"/>
      <c r="BR34" s="582"/>
      <c r="BS34" s="582"/>
      <c r="BT34" s="582"/>
      <c r="BU34" s="582"/>
      <c r="BV34" s="172"/>
      <c r="BW34" s="581">
        <f>IF(BY34="","",MAX(C34:D43,U34:V43,AM34:AN43,BE34:BF43)+1)</f>
        <v>6</v>
      </c>
      <c r="BX34" s="581"/>
      <c r="BY34" s="582" t="str">
        <f>IF('各会計、関係団体の財政状況及び健全化判断比率'!B68="","",'各会計、関係団体の財政状況及び健全化判断比率'!B68)</f>
        <v>千葉県市町村総合事務組合(一般会計）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15">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介護保険特別会計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7</v>
      </c>
      <c r="BX35" s="581"/>
      <c r="BY35" s="582" t="str">
        <f>IF('各会計、関係団体の財政状況及び健全化判断比率'!B69="","",'各会計、関係団体の財政状況及び健全化判断比率'!B69)</f>
        <v>千葉県市町村総合事務組合(千葉県自治会館管理運営特別会計）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15">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後期高齢者医療特別会計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8</v>
      </c>
      <c r="BX36" s="581"/>
      <c r="BY36" s="582" t="str">
        <f>IF('各会計、関係団体の財政状況及び健全化判断比率'!B70="","",'各会計、関係団体の財政状況及び健全化判断比率'!B70)</f>
        <v>千葉県市町村総合事務組合(千葉県自治研修センター特別会計)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15">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t="str">
        <f t="shared" si="4"/>
        <v/>
      </c>
      <c r="V37" s="581"/>
      <c r="W37" s="582"/>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9</v>
      </c>
      <c r="BX37" s="581"/>
      <c r="BY37" s="582" t="str">
        <f>IF('各会計、関係団体の財政状況及び健全化判断比率'!B71="","",'各会計、関係団体の財政状況及び健全化判断比率'!B71)</f>
        <v>千葉県市町村総合事務組合(千葉県市町村交通災害共済特別会計)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15">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10</v>
      </c>
      <c r="BX38" s="581"/>
      <c r="BY38" s="582" t="str">
        <f>IF('各会計、関係団体の財政状況及び健全化判断比率'!B72="","",'各会計、関係団体の財政状況及び健全化判断比率'!B72)</f>
        <v>千葉県後期高齢者医療広域連合(一般会計)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15">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11</v>
      </c>
      <c r="BX39" s="581"/>
      <c r="BY39" s="582" t="str">
        <f>IF('各会計、関係団体の財政状況及び健全化判断比率'!B73="","",'各会計、関係団体の財政状況及び健全化判断比率'!B73)</f>
        <v>千葉県後期高齢者医療広域連合(特別会計)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15">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12</v>
      </c>
      <c r="BX40" s="581"/>
      <c r="BY40" s="582" t="str">
        <f>IF('各会計、関係団体の財政状況及び健全化判断比率'!B74="","",'各会計、関係団体の財政状況及び健全化判断比率'!B74)</f>
        <v>夷隅郡市広域市町村圏事務組合(一般会計)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15">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13</v>
      </c>
      <c r="BX41" s="581"/>
      <c r="BY41" s="582" t="str">
        <f>IF('各会計、関係団体の財政状況及び健全化判断比率'!B75="","",'各会計、関係団体の財政状況及び健全化判断比率'!B75)</f>
        <v>南房総広域水道企業団(水道用水供給事業会計)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15">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t="str">
        <f t="shared" si="2"/>
        <v/>
      </c>
      <c r="BX42" s="581"/>
      <c r="BY42" s="582" t="str">
        <f>IF('各会計、関係団体の財政状況及び健全化判断比率'!B76="","",'各会計、関係団体の財政状況及び健全化判断比率'!B76)</f>
        <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15">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t="str">
        <f t="shared" si="2"/>
        <v/>
      </c>
      <c r="BX43" s="581"/>
      <c r="BY43" s="582" t="str">
        <f>IF('各会計、関係団体の財政状況及び健全化判断比率'!B77="","",'各会計、関係団体の財政状況及び健全化判断比率'!B77)</f>
        <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202</v>
      </c>
      <c r="E46" s="584" t="s">
        <v>203</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15">
      <c r="E47" s="584" t="s">
        <v>204</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15">
      <c r="E48" s="584" t="s">
        <v>205</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15">
      <c r="E49" s="585" t="s">
        <v>206</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15">
      <c r="E50" s="584" t="s">
        <v>207</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15">
      <c r="E51" s="584" t="s">
        <v>208</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15">
      <c r="E52" s="584" t="s">
        <v>209</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15">
      <c r="E53" s="171" t="s">
        <v>592</v>
      </c>
    </row>
    <row r="54" spans="5:113" x14ac:dyDescent="0.15"/>
    <row r="55" spans="5:113" x14ac:dyDescent="0.15"/>
    <row r="56" spans="5:113" x14ac:dyDescent="0.15"/>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2"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210</v>
      </c>
      <c r="DI1" s="701"/>
      <c r="DJ1" s="701"/>
      <c r="DK1" s="701"/>
      <c r="DL1" s="701"/>
      <c r="DM1" s="701"/>
      <c r="DN1" s="702"/>
      <c r="DO1" s="205"/>
      <c r="DP1" s="700" t="s">
        <v>211</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15">
      <c r="B2" s="206" t="s">
        <v>212</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62" t="s">
        <v>213</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214</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215</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15">
      <c r="B4" s="662" t="s">
        <v>1</v>
      </c>
      <c r="C4" s="663"/>
      <c r="D4" s="663"/>
      <c r="E4" s="663"/>
      <c r="F4" s="663"/>
      <c r="G4" s="663"/>
      <c r="H4" s="663"/>
      <c r="I4" s="663"/>
      <c r="J4" s="663"/>
      <c r="K4" s="663"/>
      <c r="L4" s="663"/>
      <c r="M4" s="663"/>
      <c r="N4" s="663"/>
      <c r="O4" s="663"/>
      <c r="P4" s="663"/>
      <c r="Q4" s="664"/>
      <c r="R4" s="662" t="s">
        <v>216</v>
      </c>
      <c r="S4" s="663"/>
      <c r="T4" s="663"/>
      <c r="U4" s="663"/>
      <c r="V4" s="663"/>
      <c r="W4" s="663"/>
      <c r="X4" s="663"/>
      <c r="Y4" s="664"/>
      <c r="Z4" s="662" t="s">
        <v>217</v>
      </c>
      <c r="AA4" s="663"/>
      <c r="AB4" s="663"/>
      <c r="AC4" s="664"/>
      <c r="AD4" s="662" t="s">
        <v>218</v>
      </c>
      <c r="AE4" s="663"/>
      <c r="AF4" s="663"/>
      <c r="AG4" s="663"/>
      <c r="AH4" s="663"/>
      <c r="AI4" s="663"/>
      <c r="AJ4" s="663"/>
      <c r="AK4" s="664"/>
      <c r="AL4" s="662" t="s">
        <v>217</v>
      </c>
      <c r="AM4" s="663"/>
      <c r="AN4" s="663"/>
      <c r="AO4" s="664"/>
      <c r="AP4" s="703" t="s">
        <v>219</v>
      </c>
      <c r="AQ4" s="703"/>
      <c r="AR4" s="703"/>
      <c r="AS4" s="703"/>
      <c r="AT4" s="703"/>
      <c r="AU4" s="703"/>
      <c r="AV4" s="703"/>
      <c r="AW4" s="703"/>
      <c r="AX4" s="703"/>
      <c r="AY4" s="703"/>
      <c r="AZ4" s="703"/>
      <c r="BA4" s="703"/>
      <c r="BB4" s="703"/>
      <c r="BC4" s="703"/>
      <c r="BD4" s="703"/>
      <c r="BE4" s="703"/>
      <c r="BF4" s="703"/>
      <c r="BG4" s="703" t="s">
        <v>220</v>
      </c>
      <c r="BH4" s="703"/>
      <c r="BI4" s="703"/>
      <c r="BJ4" s="703"/>
      <c r="BK4" s="703"/>
      <c r="BL4" s="703"/>
      <c r="BM4" s="703"/>
      <c r="BN4" s="703"/>
      <c r="BO4" s="703" t="s">
        <v>217</v>
      </c>
      <c r="BP4" s="703"/>
      <c r="BQ4" s="703"/>
      <c r="BR4" s="703"/>
      <c r="BS4" s="703" t="s">
        <v>221</v>
      </c>
      <c r="BT4" s="703"/>
      <c r="BU4" s="703"/>
      <c r="BV4" s="703"/>
      <c r="BW4" s="703"/>
      <c r="BX4" s="703"/>
      <c r="BY4" s="703"/>
      <c r="BZ4" s="703"/>
      <c r="CA4" s="703"/>
      <c r="CB4" s="703"/>
      <c r="CD4" s="662" t="s">
        <v>222</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15">
      <c r="B5" s="659" t="s">
        <v>223</v>
      </c>
      <c r="C5" s="660"/>
      <c r="D5" s="660"/>
      <c r="E5" s="660"/>
      <c r="F5" s="660"/>
      <c r="G5" s="660"/>
      <c r="H5" s="660"/>
      <c r="I5" s="660"/>
      <c r="J5" s="660"/>
      <c r="K5" s="660"/>
      <c r="L5" s="660"/>
      <c r="M5" s="660"/>
      <c r="N5" s="660"/>
      <c r="O5" s="660"/>
      <c r="P5" s="660"/>
      <c r="Q5" s="661"/>
      <c r="R5" s="656">
        <v>2281000</v>
      </c>
      <c r="S5" s="657"/>
      <c r="T5" s="657"/>
      <c r="U5" s="657"/>
      <c r="V5" s="657"/>
      <c r="W5" s="657"/>
      <c r="X5" s="657"/>
      <c r="Y5" s="685"/>
      <c r="Z5" s="698">
        <v>16.600000000000001</v>
      </c>
      <c r="AA5" s="698"/>
      <c r="AB5" s="698"/>
      <c r="AC5" s="698"/>
      <c r="AD5" s="699">
        <v>2281000</v>
      </c>
      <c r="AE5" s="699"/>
      <c r="AF5" s="699"/>
      <c r="AG5" s="699"/>
      <c r="AH5" s="699"/>
      <c r="AI5" s="699"/>
      <c r="AJ5" s="699"/>
      <c r="AK5" s="699"/>
      <c r="AL5" s="686">
        <v>40.6</v>
      </c>
      <c r="AM5" s="669"/>
      <c r="AN5" s="669"/>
      <c r="AO5" s="687"/>
      <c r="AP5" s="659" t="s">
        <v>224</v>
      </c>
      <c r="AQ5" s="660"/>
      <c r="AR5" s="660"/>
      <c r="AS5" s="660"/>
      <c r="AT5" s="660"/>
      <c r="AU5" s="660"/>
      <c r="AV5" s="660"/>
      <c r="AW5" s="660"/>
      <c r="AX5" s="660"/>
      <c r="AY5" s="660"/>
      <c r="AZ5" s="660"/>
      <c r="BA5" s="660"/>
      <c r="BB5" s="660"/>
      <c r="BC5" s="660"/>
      <c r="BD5" s="660"/>
      <c r="BE5" s="660"/>
      <c r="BF5" s="661"/>
      <c r="BG5" s="617">
        <v>2268096</v>
      </c>
      <c r="BH5" s="587"/>
      <c r="BI5" s="587"/>
      <c r="BJ5" s="587"/>
      <c r="BK5" s="587"/>
      <c r="BL5" s="587"/>
      <c r="BM5" s="587"/>
      <c r="BN5" s="588"/>
      <c r="BO5" s="635">
        <v>99.4</v>
      </c>
      <c r="BP5" s="635"/>
      <c r="BQ5" s="635"/>
      <c r="BR5" s="635"/>
      <c r="BS5" s="636" t="s">
        <v>127</v>
      </c>
      <c r="BT5" s="636"/>
      <c r="BU5" s="636"/>
      <c r="BV5" s="636"/>
      <c r="BW5" s="636"/>
      <c r="BX5" s="636"/>
      <c r="BY5" s="636"/>
      <c r="BZ5" s="636"/>
      <c r="CA5" s="636"/>
      <c r="CB5" s="674"/>
      <c r="CD5" s="662" t="s">
        <v>219</v>
      </c>
      <c r="CE5" s="663"/>
      <c r="CF5" s="663"/>
      <c r="CG5" s="663"/>
      <c r="CH5" s="663"/>
      <c r="CI5" s="663"/>
      <c r="CJ5" s="663"/>
      <c r="CK5" s="663"/>
      <c r="CL5" s="663"/>
      <c r="CM5" s="663"/>
      <c r="CN5" s="663"/>
      <c r="CO5" s="663"/>
      <c r="CP5" s="663"/>
      <c r="CQ5" s="664"/>
      <c r="CR5" s="662" t="s">
        <v>225</v>
      </c>
      <c r="CS5" s="663"/>
      <c r="CT5" s="663"/>
      <c r="CU5" s="663"/>
      <c r="CV5" s="663"/>
      <c r="CW5" s="663"/>
      <c r="CX5" s="663"/>
      <c r="CY5" s="664"/>
      <c r="CZ5" s="662" t="s">
        <v>217</v>
      </c>
      <c r="DA5" s="663"/>
      <c r="DB5" s="663"/>
      <c r="DC5" s="664"/>
      <c r="DD5" s="662" t="s">
        <v>226</v>
      </c>
      <c r="DE5" s="663"/>
      <c r="DF5" s="663"/>
      <c r="DG5" s="663"/>
      <c r="DH5" s="663"/>
      <c r="DI5" s="663"/>
      <c r="DJ5" s="663"/>
      <c r="DK5" s="663"/>
      <c r="DL5" s="663"/>
      <c r="DM5" s="663"/>
      <c r="DN5" s="663"/>
      <c r="DO5" s="663"/>
      <c r="DP5" s="664"/>
      <c r="DQ5" s="662" t="s">
        <v>227</v>
      </c>
      <c r="DR5" s="663"/>
      <c r="DS5" s="663"/>
      <c r="DT5" s="663"/>
      <c r="DU5" s="663"/>
      <c r="DV5" s="663"/>
      <c r="DW5" s="663"/>
      <c r="DX5" s="663"/>
      <c r="DY5" s="663"/>
      <c r="DZ5" s="663"/>
      <c r="EA5" s="663"/>
      <c r="EB5" s="663"/>
      <c r="EC5" s="664"/>
    </row>
    <row r="6" spans="2:143" ht="11.25" customHeight="1" x14ac:dyDescent="0.15">
      <c r="B6" s="596" t="s">
        <v>228</v>
      </c>
      <c r="C6" s="597"/>
      <c r="D6" s="597"/>
      <c r="E6" s="597"/>
      <c r="F6" s="597"/>
      <c r="G6" s="597"/>
      <c r="H6" s="597"/>
      <c r="I6" s="597"/>
      <c r="J6" s="597"/>
      <c r="K6" s="597"/>
      <c r="L6" s="597"/>
      <c r="M6" s="597"/>
      <c r="N6" s="597"/>
      <c r="O6" s="597"/>
      <c r="P6" s="597"/>
      <c r="Q6" s="598"/>
      <c r="R6" s="617">
        <v>74850</v>
      </c>
      <c r="S6" s="587"/>
      <c r="T6" s="587"/>
      <c r="U6" s="587"/>
      <c r="V6" s="587"/>
      <c r="W6" s="587"/>
      <c r="X6" s="587"/>
      <c r="Y6" s="588"/>
      <c r="Z6" s="635">
        <v>0.5</v>
      </c>
      <c r="AA6" s="635"/>
      <c r="AB6" s="635"/>
      <c r="AC6" s="635"/>
      <c r="AD6" s="636">
        <v>74850</v>
      </c>
      <c r="AE6" s="636"/>
      <c r="AF6" s="636"/>
      <c r="AG6" s="636"/>
      <c r="AH6" s="636"/>
      <c r="AI6" s="636"/>
      <c r="AJ6" s="636"/>
      <c r="AK6" s="636"/>
      <c r="AL6" s="618">
        <v>1.3</v>
      </c>
      <c r="AM6" s="621"/>
      <c r="AN6" s="621"/>
      <c r="AO6" s="637"/>
      <c r="AP6" s="596" t="s">
        <v>229</v>
      </c>
      <c r="AQ6" s="597"/>
      <c r="AR6" s="597"/>
      <c r="AS6" s="597"/>
      <c r="AT6" s="597"/>
      <c r="AU6" s="597"/>
      <c r="AV6" s="597"/>
      <c r="AW6" s="597"/>
      <c r="AX6" s="597"/>
      <c r="AY6" s="597"/>
      <c r="AZ6" s="597"/>
      <c r="BA6" s="597"/>
      <c r="BB6" s="597"/>
      <c r="BC6" s="597"/>
      <c r="BD6" s="597"/>
      <c r="BE6" s="597"/>
      <c r="BF6" s="598"/>
      <c r="BG6" s="617">
        <v>2268096</v>
      </c>
      <c r="BH6" s="587"/>
      <c r="BI6" s="587"/>
      <c r="BJ6" s="587"/>
      <c r="BK6" s="587"/>
      <c r="BL6" s="587"/>
      <c r="BM6" s="587"/>
      <c r="BN6" s="588"/>
      <c r="BO6" s="635">
        <v>99.4</v>
      </c>
      <c r="BP6" s="635"/>
      <c r="BQ6" s="635"/>
      <c r="BR6" s="635"/>
      <c r="BS6" s="636" t="s">
        <v>127</v>
      </c>
      <c r="BT6" s="636"/>
      <c r="BU6" s="636"/>
      <c r="BV6" s="636"/>
      <c r="BW6" s="636"/>
      <c r="BX6" s="636"/>
      <c r="BY6" s="636"/>
      <c r="BZ6" s="636"/>
      <c r="CA6" s="636"/>
      <c r="CB6" s="674"/>
      <c r="CD6" s="659" t="s">
        <v>230</v>
      </c>
      <c r="CE6" s="660"/>
      <c r="CF6" s="660"/>
      <c r="CG6" s="660"/>
      <c r="CH6" s="660"/>
      <c r="CI6" s="660"/>
      <c r="CJ6" s="660"/>
      <c r="CK6" s="660"/>
      <c r="CL6" s="660"/>
      <c r="CM6" s="660"/>
      <c r="CN6" s="660"/>
      <c r="CO6" s="660"/>
      <c r="CP6" s="660"/>
      <c r="CQ6" s="661"/>
      <c r="CR6" s="617">
        <v>137935</v>
      </c>
      <c r="CS6" s="587"/>
      <c r="CT6" s="587"/>
      <c r="CU6" s="587"/>
      <c r="CV6" s="587"/>
      <c r="CW6" s="587"/>
      <c r="CX6" s="587"/>
      <c r="CY6" s="588"/>
      <c r="CZ6" s="686">
        <v>1</v>
      </c>
      <c r="DA6" s="669"/>
      <c r="DB6" s="669"/>
      <c r="DC6" s="688"/>
      <c r="DD6" s="586" t="s">
        <v>127</v>
      </c>
      <c r="DE6" s="587"/>
      <c r="DF6" s="587"/>
      <c r="DG6" s="587"/>
      <c r="DH6" s="587"/>
      <c r="DI6" s="587"/>
      <c r="DJ6" s="587"/>
      <c r="DK6" s="587"/>
      <c r="DL6" s="587"/>
      <c r="DM6" s="587"/>
      <c r="DN6" s="587"/>
      <c r="DO6" s="587"/>
      <c r="DP6" s="588"/>
      <c r="DQ6" s="586">
        <v>137935</v>
      </c>
      <c r="DR6" s="587"/>
      <c r="DS6" s="587"/>
      <c r="DT6" s="587"/>
      <c r="DU6" s="587"/>
      <c r="DV6" s="587"/>
      <c r="DW6" s="587"/>
      <c r="DX6" s="587"/>
      <c r="DY6" s="587"/>
      <c r="DZ6" s="587"/>
      <c r="EA6" s="587"/>
      <c r="EB6" s="587"/>
      <c r="EC6" s="644"/>
    </row>
    <row r="7" spans="2:143" ht="11.25" customHeight="1" x14ac:dyDescent="0.15">
      <c r="B7" s="596" t="s">
        <v>231</v>
      </c>
      <c r="C7" s="597"/>
      <c r="D7" s="597"/>
      <c r="E7" s="597"/>
      <c r="F7" s="597"/>
      <c r="G7" s="597"/>
      <c r="H7" s="597"/>
      <c r="I7" s="597"/>
      <c r="J7" s="597"/>
      <c r="K7" s="597"/>
      <c r="L7" s="597"/>
      <c r="M7" s="597"/>
      <c r="N7" s="597"/>
      <c r="O7" s="597"/>
      <c r="P7" s="597"/>
      <c r="Q7" s="598"/>
      <c r="R7" s="617">
        <v>1097</v>
      </c>
      <c r="S7" s="587"/>
      <c r="T7" s="587"/>
      <c r="U7" s="587"/>
      <c r="V7" s="587"/>
      <c r="W7" s="587"/>
      <c r="X7" s="587"/>
      <c r="Y7" s="588"/>
      <c r="Z7" s="635">
        <v>0</v>
      </c>
      <c r="AA7" s="635"/>
      <c r="AB7" s="635"/>
      <c r="AC7" s="635"/>
      <c r="AD7" s="636">
        <v>1097</v>
      </c>
      <c r="AE7" s="636"/>
      <c r="AF7" s="636"/>
      <c r="AG7" s="636"/>
      <c r="AH7" s="636"/>
      <c r="AI7" s="636"/>
      <c r="AJ7" s="636"/>
      <c r="AK7" s="636"/>
      <c r="AL7" s="618">
        <v>0</v>
      </c>
      <c r="AM7" s="621"/>
      <c r="AN7" s="621"/>
      <c r="AO7" s="637"/>
      <c r="AP7" s="596" t="s">
        <v>232</v>
      </c>
      <c r="AQ7" s="597"/>
      <c r="AR7" s="597"/>
      <c r="AS7" s="597"/>
      <c r="AT7" s="597"/>
      <c r="AU7" s="597"/>
      <c r="AV7" s="597"/>
      <c r="AW7" s="597"/>
      <c r="AX7" s="597"/>
      <c r="AY7" s="597"/>
      <c r="AZ7" s="597"/>
      <c r="BA7" s="597"/>
      <c r="BB7" s="597"/>
      <c r="BC7" s="597"/>
      <c r="BD7" s="597"/>
      <c r="BE7" s="597"/>
      <c r="BF7" s="598"/>
      <c r="BG7" s="617">
        <v>776965</v>
      </c>
      <c r="BH7" s="587"/>
      <c r="BI7" s="587"/>
      <c r="BJ7" s="587"/>
      <c r="BK7" s="587"/>
      <c r="BL7" s="587"/>
      <c r="BM7" s="587"/>
      <c r="BN7" s="588"/>
      <c r="BO7" s="635">
        <v>34.1</v>
      </c>
      <c r="BP7" s="635"/>
      <c r="BQ7" s="635"/>
      <c r="BR7" s="635"/>
      <c r="BS7" s="636" t="s">
        <v>127</v>
      </c>
      <c r="BT7" s="636"/>
      <c r="BU7" s="636"/>
      <c r="BV7" s="636"/>
      <c r="BW7" s="636"/>
      <c r="BX7" s="636"/>
      <c r="BY7" s="636"/>
      <c r="BZ7" s="636"/>
      <c r="CA7" s="636"/>
      <c r="CB7" s="674"/>
      <c r="CD7" s="596" t="s">
        <v>233</v>
      </c>
      <c r="CE7" s="597"/>
      <c r="CF7" s="597"/>
      <c r="CG7" s="597"/>
      <c r="CH7" s="597"/>
      <c r="CI7" s="597"/>
      <c r="CJ7" s="597"/>
      <c r="CK7" s="597"/>
      <c r="CL7" s="597"/>
      <c r="CM7" s="597"/>
      <c r="CN7" s="597"/>
      <c r="CO7" s="597"/>
      <c r="CP7" s="597"/>
      <c r="CQ7" s="598"/>
      <c r="CR7" s="617">
        <v>5179487</v>
      </c>
      <c r="CS7" s="587"/>
      <c r="CT7" s="587"/>
      <c r="CU7" s="587"/>
      <c r="CV7" s="587"/>
      <c r="CW7" s="587"/>
      <c r="CX7" s="587"/>
      <c r="CY7" s="588"/>
      <c r="CZ7" s="635">
        <v>39.299999999999997</v>
      </c>
      <c r="DA7" s="635"/>
      <c r="DB7" s="635"/>
      <c r="DC7" s="635"/>
      <c r="DD7" s="586">
        <v>29709</v>
      </c>
      <c r="DE7" s="587"/>
      <c r="DF7" s="587"/>
      <c r="DG7" s="587"/>
      <c r="DH7" s="587"/>
      <c r="DI7" s="587"/>
      <c r="DJ7" s="587"/>
      <c r="DK7" s="587"/>
      <c r="DL7" s="587"/>
      <c r="DM7" s="587"/>
      <c r="DN7" s="587"/>
      <c r="DO7" s="587"/>
      <c r="DP7" s="588"/>
      <c r="DQ7" s="586">
        <v>1327091</v>
      </c>
      <c r="DR7" s="587"/>
      <c r="DS7" s="587"/>
      <c r="DT7" s="587"/>
      <c r="DU7" s="587"/>
      <c r="DV7" s="587"/>
      <c r="DW7" s="587"/>
      <c r="DX7" s="587"/>
      <c r="DY7" s="587"/>
      <c r="DZ7" s="587"/>
      <c r="EA7" s="587"/>
      <c r="EB7" s="587"/>
      <c r="EC7" s="644"/>
    </row>
    <row r="8" spans="2:143" ht="11.25" customHeight="1" x14ac:dyDescent="0.15">
      <c r="B8" s="596" t="s">
        <v>234</v>
      </c>
      <c r="C8" s="597"/>
      <c r="D8" s="597"/>
      <c r="E8" s="597"/>
      <c r="F8" s="597"/>
      <c r="G8" s="597"/>
      <c r="H8" s="597"/>
      <c r="I8" s="597"/>
      <c r="J8" s="597"/>
      <c r="K8" s="597"/>
      <c r="L8" s="597"/>
      <c r="M8" s="597"/>
      <c r="N8" s="597"/>
      <c r="O8" s="597"/>
      <c r="P8" s="597"/>
      <c r="Q8" s="598"/>
      <c r="R8" s="617">
        <v>11243</v>
      </c>
      <c r="S8" s="587"/>
      <c r="T8" s="587"/>
      <c r="U8" s="587"/>
      <c r="V8" s="587"/>
      <c r="W8" s="587"/>
      <c r="X8" s="587"/>
      <c r="Y8" s="588"/>
      <c r="Z8" s="635">
        <v>0.1</v>
      </c>
      <c r="AA8" s="635"/>
      <c r="AB8" s="635"/>
      <c r="AC8" s="635"/>
      <c r="AD8" s="636">
        <v>11243</v>
      </c>
      <c r="AE8" s="636"/>
      <c r="AF8" s="636"/>
      <c r="AG8" s="636"/>
      <c r="AH8" s="636"/>
      <c r="AI8" s="636"/>
      <c r="AJ8" s="636"/>
      <c r="AK8" s="636"/>
      <c r="AL8" s="618">
        <v>0.2</v>
      </c>
      <c r="AM8" s="621"/>
      <c r="AN8" s="621"/>
      <c r="AO8" s="637"/>
      <c r="AP8" s="596" t="s">
        <v>235</v>
      </c>
      <c r="AQ8" s="597"/>
      <c r="AR8" s="597"/>
      <c r="AS8" s="597"/>
      <c r="AT8" s="597"/>
      <c r="AU8" s="597"/>
      <c r="AV8" s="597"/>
      <c r="AW8" s="597"/>
      <c r="AX8" s="597"/>
      <c r="AY8" s="597"/>
      <c r="AZ8" s="597"/>
      <c r="BA8" s="597"/>
      <c r="BB8" s="597"/>
      <c r="BC8" s="597"/>
      <c r="BD8" s="597"/>
      <c r="BE8" s="597"/>
      <c r="BF8" s="598"/>
      <c r="BG8" s="617">
        <v>34973</v>
      </c>
      <c r="BH8" s="587"/>
      <c r="BI8" s="587"/>
      <c r="BJ8" s="587"/>
      <c r="BK8" s="587"/>
      <c r="BL8" s="587"/>
      <c r="BM8" s="587"/>
      <c r="BN8" s="588"/>
      <c r="BO8" s="635">
        <v>1.5</v>
      </c>
      <c r="BP8" s="635"/>
      <c r="BQ8" s="635"/>
      <c r="BR8" s="635"/>
      <c r="BS8" s="636" t="s">
        <v>127</v>
      </c>
      <c r="BT8" s="636"/>
      <c r="BU8" s="636"/>
      <c r="BV8" s="636"/>
      <c r="BW8" s="636"/>
      <c r="BX8" s="636"/>
      <c r="BY8" s="636"/>
      <c r="BZ8" s="636"/>
      <c r="CA8" s="636"/>
      <c r="CB8" s="674"/>
      <c r="CD8" s="596" t="s">
        <v>236</v>
      </c>
      <c r="CE8" s="597"/>
      <c r="CF8" s="597"/>
      <c r="CG8" s="597"/>
      <c r="CH8" s="597"/>
      <c r="CI8" s="597"/>
      <c r="CJ8" s="597"/>
      <c r="CK8" s="597"/>
      <c r="CL8" s="597"/>
      <c r="CM8" s="597"/>
      <c r="CN8" s="597"/>
      <c r="CO8" s="597"/>
      <c r="CP8" s="597"/>
      <c r="CQ8" s="598"/>
      <c r="CR8" s="617">
        <v>2978841</v>
      </c>
      <c r="CS8" s="587"/>
      <c r="CT8" s="587"/>
      <c r="CU8" s="587"/>
      <c r="CV8" s="587"/>
      <c r="CW8" s="587"/>
      <c r="CX8" s="587"/>
      <c r="CY8" s="588"/>
      <c r="CZ8" s="635">
        <v>22.6</v>
      </c>
      <c r="DA8" s="635"/>
      <c r="DB8" s="635"/>
      <c r="DC8" s="635"/>
      <c r="DD8" s="586">
        <v>5660</v>
      </c>
      <c r="DE8" s="587"/>
      <c r="DF8" s="587"/>
      <c r="DG8" s="587"/>
      <c r="DH8" s="587"/>
      <c r="DI8" s="587"/>
      <c r="DJ8" s="587"/>
      <c r="DK8" s="587"/>
      <c r="DL8" s="587"/>
      <c r="DM8" s="587"/>
      <c r="DN8" s="587"/>
      <c r="DO8" s="587"/>
      <c r="DP8" s="588"/>
      <c r="DQ8" s="586">
        <v>1562750</v>
      </c>
      <c r="DR8" s="587"/>
      <c r="DS8" s="587"/>
      <c r="DT8" s="587"/>
      <c r="DU8" s="587"/>
      <c r="DV8" s="587"/>
      <c r="DW8" s="587"/>
      <c r="DX8" s="587"/>
      <c r="DY8" s="587"/>
      <c r="DZ8" s="587"/>
      <c r="EA8" s="587"/>
      <c r="EB8" s="587"/>
      <c r="EC8" s="644"/>
    </row>
    <row r="9" spans="2:143" ht="11.25" customHeight="1" x14ac:dyDescent="0.15">
      <c r="B9" s="596" t="s">
        <v>237</v>
      </c>
      <c r="C9" s="597"/>
      <c r="D9" s="597"/>
      <c r="E9" s="597"/>
      <c r="F9" s="597"/>
      <c r="G9" s="597"/>
      <c r="H9" s="597"/>
      <c r="I9" s="597"/>
      <c r="J9" s="597"/>
      <c r="K9" s="597"/>
      <c r="L9" s="597"/>
      <c r="M9" s="597"/>
      <c r="N9" s="597"/>
      <c r="O9" s="597"/>
      <c r="P9" s="597"/>
      <c r="Q9" s="598"/>
      <c r="R9" s="617">
        <v>14095</v>
      </c>
      <c r="S9" s="587"/>
      <c r="T9" s="587"/>
      <c r="U9" s="587"/>
      <c r="V9" s="587"/>
      <c r="W9" s="587"/>
      <c r="X9" s="587"/>
      <c r="Y9" s="588"/>
      <c r="Z9" s="635">
        <v>0.1</v>
      </c>
      <c r="AA9" s="635"/>
      <c r="AB9" s="635"/>
      <c r="AC9" s="635"/>
      <c r="AD9" s="636">
        <v>14095</v>
      </c>
      <c r="AE9" s="636"/>
      <c r="AF9" s="636"/>
      <c r="AG9" s="636"/>
      <c r="AH9" s="636"/>
      <c r="AI9" s="636"/>
      <c r="AJ9" s="636"/>
      <c r="AK9" s="636"/>
      <c r="AL9" s="618">
        <v>0.3</v>
      </c>
      <c r="AM9" s="621"/>
      <c r="AN9" s="621"/>
      <c r="AO9" s="637"/>
      <c r="AP9" s="596" t="s">
        <v>238</v>
      </c>
      <c r="AQ9" s="597"/>
      <c r="AR9" s="597"/>
      <c r="AS9" s="597"/>
      <c r="AT9" s="597"/>
      <c r="AU9" s="597"/>
      <c r="AV9" s="597"/>
      <c r="AW9" s="597"/>
      <c r="AX9" s="597"/>
      <c r="AY9" s="597"/>
      <c r="AZ9" s="597"/>
      <c r="BA9" s="597"/>
      <c r="BB9" s="597"/>
      <c r="BC9" s="597"/>
      <c r="BD9" s="597"/>
      <c r="BE9" s="597"/>
      <c r="BF9" s="598"/>
      <c r="BG9" s="617">
        <v>625216</v>
      </c>
      <c r="BH9" s="587"/>
      <c r="BI9" s="587"/>
      <c r="BJ9" s="587"/>
      <c r="BK9" s="587"/>
      <c r="BL9" s="587"/>
      <c r="BM9" s="587"/>
      <c r="BN9" s="588"/>
      <c r="BO9" s="635">
        <v>27.4</v>
      </c>
      <c r="BP9" s="635"/>
      <c r="BQ9" s="635"/>
      <c r="BR9" s="635"/>
      <c r="BS9" s="636" t="s">
        <v>127</v>
      </c>
      <c r="BT9" s="636"/>
      <c r="BU9" s="636"/>
      <c r="BV9" s="636"/>
      <c r="BW9" s="636"/>
      <c r="BX9" s="636"/>
      <c r="BY9" s="636"/>
      <c r="BZ9" s="636"/>
      <c r="CA9" s="636"/>
      <c r="CB9" s="674"/>
      <c r="CD9" s="596" t="s">
        <v>239</v>
      </c>
      <c r="CE9" s="597"/>
      <c r="CF9" s="597"/>
      <c r="CG9" s="597"/>
      <c r="CH9" s="597"/>
      <c r="CI9" s="597"/>
      <c r="CJ9" s="597"/>
      <c r="CK9" s="597"/>
      <c r="CL9" s="597"/>
      <c r="CM9" s="597"/>
      <c r="CN9" s="597"/>
      <c r="CO9" s="597"/>
      <c r="CP9" s="597"/>
      <c r="CQ9" s="598"/>
      <c r="CR9" s="617">
        <v>948421</v>
      </c>
      <c r="CS9" s="587"/>
      <c r="CT9" s="587"/>
      <c r="CU9" s="587"/>
      <c r="CV9" s="587"/>
      <c r="CW9" s="587"/>
      <c r="CX9" s="587"/>
      <c r="CY9" s="588"/>
      <c r="CZ9" s="635">
        <v>7.2</v>
      </c>
      <c r="DA9" s="635"/>
      <c r="DB9" s="635"/>
      <c r="DC9" s="635"/>
      <c r="DD9" s="586">
        <v>74419</v>
      </c>
      <c r="DE9" s="587"/>
      <c r="DF9" s="587"/>
      <c r="DG9" s="587"/>
      <c r="DH9" s="587"/>
      <c r="DI9" s="587"/>
      <c r="DJ9" s="587"/>
      <c r="DK9" s="587"/>
      <c r="DL9" s="587"/>
      <c r="DM9" s="587"/>
      <c r="DN9" s="587"/>
      <c r="DO9" s="587"/>
      <c r="DP9" s="588"/>
      <c r="DQ9" s="586">
        <v>550667</v>
      </c>
      <c r="DR9" s="587"/>
      <c r="DS9" s="587"/>
      <c r="DT9" s="587"/>
      <c r="DU9" s="587"/>
      <c r="DV9" s="587"/>
      <c r="DW9" s="587"/>
      <c r="DX9" s="587"/>
      <c r="DY9" s="587"/>
      <c r="DZ9" s="587"/>
      <c r="EA9" s="587"/>
      <c r="EB9" s="587"/>
      <c r="EC9" s="644"/>
    </row>
    <row r="10" spans="2:143" ht="11.25" customHeight="1" x14ac:dyDescent="0.15">
      <c r="B10" s="596" t="s">
        <v>240</v>
      </c>
      <c r="C10" s="597"/>
      <c r="D10" s="597"/>
      <c r="E10" s="597"/>
      <c r="F10" s="597"/>
      <c r="G10" s="597"/>
      <c r="H10" s="597"/>
      <c r="I10" s="597"/>
      <c r="J10" s="597"/>
      <c r="K10" s="597"/>
      <c r="L10" s="597"/>
      <c r="M10" s="597"/>
      <c r="N10" s="597"/>
      <c r="O10" s="597"/>
      <c r="P10" s="597"/>
      <c r="Q10" s="598"/>
      <c r="R10" s="617" t="s">
        <v>127</v>
      </c>
      <c r="S10" s="587"/>
      <c r="T10" s="587"/>
      <c r="U10" s="587"/>
      <c r="V10" s="587"/>
      <c r="W10" s="587"/>
      <c r="X10" s="587"/>
      <c r="Y10" s="588"/>
      <c r="Z10" s="635" t="s">
        <v>127</v>
      </c>
      <c r="AA10" s="635"/>
      <c r="AB10" s="635"/>
      <c r="AC10" s="635"/>
      <c r="AD10" s="636" t="s">
        <v>127</v>
      </c>
      <c r="AE10" s="636"/>
      <c r="AF10" s="636"/>
      <c r="AG10" s="636"/>
      <c r="AH10" s="636"/>
      <c r="AI10" s="636"/>
      <c r="AJ10" s="636"/>
      <c r="AK10" s="636"/>
      <c r="AL10" s="618" t="s">
        <v>127</v>
      </c>
      <c r="AM10" s="621"/>
      <c r="AN10" s="621"/>
      <c r="AO10" s="637"/>
      <c r="AP10" s="596" t="s">
        <v>241</v>
      </c>
      <c r="AQ10" s="597"/>
      <c r="AR10" s="597"/>
      <c r="AS10" s="597"/>
      <c r="AT10" s="597"/>
      <c r="AU10" s="597"/>
      <c r="AV10" s="597"/>
      <c r="AW10" s="597"/>
      <c r="AX10" s="597"/>
      <c r="AY10" s="597"/>
      <c r="AZ10" s="597"/>
      <c r="BA10" s="597"/>
      <c r="BB10" s="597"/>
      <c r="BC10" s="597"/>
      <c r="BD10" s="597"/>
      <c r="BE10" s="597"/>
      <c r="BF10" s="598"/>
      <c r="BG10" s="617">
        <v>66498</v>
      </c>
      <c r="BH10" s="587"/>
      <c r="BI10" s="587"/>
      <c r="BJ10" s="587"/>
      <c r="BK10" s="587"/>
      <c r="BL10" s="587"/>
      <c r="BM10" s="587"/>
      <c r="BN10" s="588"/>
      <c r="BO10" s="635">
        <v>2.9</v>
      </c>
      <c r="BP10" s="635"/>
      <c r="BQ10" s="635"/>
      <c r="BR10" s="635"/>
      <c r="BS10" s="636" t="s">
        <v>127</v>
      </c>
      <c r="BT10" s="636"/>
      <c r="BU10" s="636"/>
      <c r="BV10" s="636"/>
      <c r="BW10" s="636"/>
      <c r="BX10" s="636"/>
      <c r="BY10" s="636"/>
      <c r="BZ10" s="636"/>
      <c r="CA10" s="636"/>
      <c r="CB10" s="674"/>
      <c r="CD10" s="596" t="s">
        <v>242</v>
      </c>
      <c r="CE10" s="597"/>
      <c r="CF10" s="597"/>
      <c r="CG10" s="597"/>
      <c r="CH10" s="597"/>
      <c r="CI10" s="597"/>
      <c r="CJ10" s="597"/>
      <c r="CK10" s="597"/>
      <c r="CL10" s="597"/>
      <c r="CM10" s="597"/>
      <c r="CN10" s="597"/>
      <c r="CO10" s="597"/>
      <c r="CP10" s="597"/>
      <c r="CQ10" s="598"/>
      <c r="CR10" s="617" t="s">
        <v>127</v>
      </c>
      <c r="CS10" s="587"/>
      <c r="CT10" s="587"/>
      <c r="CU10" s="587"/>
      <c r="CV10" s="587"/>
      <c r="CW10" s="587"/>
      <c r="CX10" s="587"/>
      <c r="CY10" s="588"/>
      <c r="CZ10" s="635" t="s">
        <v>127</v>
      </c>
      <c r="DA10" s="635"/>
      <c r="DB10" s="635"/>
      <c r="DC10" s="635"/>
      <c r="DD10" s="586" t="s">
        <v>127</v>
      </c>
      <c r="DE10" s="587"/>
      <c r="DF10" s="587"/>
      <c r="DG10" s="587"/>
      <c r="DH10" s="587"/>
      <c r="DI10" s="587"/>
      <c r="DJ10" s="587"/>
      <c r="DK10" s="587"/>
      <c r="DL10" s="587"/>
      <c r="DM10" s="587"/>
      <c r="DN10" s="587"/>
      <c r="DO10" s="587"/>
      <c r="DP10" s="588"/>
      <c r="DQ10" s="586" t="s">
        <v>127</v>
      </c>
      <c r="DR10" s="587"/>
      <c r="DS10" s="587"/>
      <c r="DT10" s="587"/>
      <c r="DU10" s="587"/>
      <c r="DV10" s="587"/>
      <c r="DW10" s="587"/>
      <c r="DX10" s="587"/>
      <c r="DY10" s="587"/>
      <c r="DZ10" s="587"/>
      <c r="EA10" s="587"/>
      <c r="EB10" s="587"/>
      <c r="EC10" s="644"/>
    </row>
    <row r="11" spans="2:143" ht="11.25" customHeight="1" x14ac:dyDescent="0.15">
      <c r="B11" s="596" t="s">
        <v>243</v>
      </c>
      <c r="C11" s="597"/>
      <c r="D11" s="597"/>
      <c r="E11" s="597"/>
      <c r="F11" s="597"/>
      <c r="G11" s="597"/>
      <c r="H11" s="597"/>
      <c r="I11" s="597"/>
      <c r="J11" s="597"/>
      <c r="K11" s="597"/>
      <c r="L11" s="597"/>
      <c r="M11" s="597"/>
      <c r="N11" s="597"/>
      <c r="O11" s="597"/>
      <c r="P11" s="597"/>
      <c r="Q11" s="598"/>
      <c r="R11" s="617">
        <v>437732</v>
      </c>
      <c r="S11" s="587"/>
      <c r="T11" s="587"/>
      <c r="U11" s="587"/>
      <c r="V11" s="587"/>
      <c r="W11" s="587"/>
      <c r="X11" s="587"/>
      <c r="Y11" s="588"/>
      <c r="Z11" s="618">
        <v>3.2</v>
      </c>
      <c r="AA11" s="621"/>
      <c r="AB11" s="621"/>
      <c r="AC11" s="622"/>
      <c r="AD11" s="586">
        <v>437732</v>
      </c>
      <c r="AE11" s="587"/>
      <c r="AF11" s="587"/>
      <c r="AG11" s="587"/>
      <c r="AH11" s="587"/>
      <c r="AI11" s="587"/>
      <c r="AJ11" s="587"/>
      <c r="AK11" s="588"/>
      <c r="AL11" s="618">
        <v>7.8</v>
      </c>
      <c r="AM11" s="621"/>
      <c r="AN11" s="621"/>
      <c r="AO11" s="637"/>
      <c r="AP11" s="596" t="s">
        <v>244</v>
      </c>
      <c r="AQ11" s="597"/>
      <c r="AR11" s="597"/>
      <c r="AS11" s="597"/>
      <c r="AT11" s="597"/>
      <c r="AU11" s="597"/>
      <c r="AV11" s="597"/>
      <c r="AW11" s="597"/>
      <c r="AX11" s="597"/>
      <c r="AY11" s="597"/>
      <c r="AZ11" s="597"/>
      <c r="BA11" s="597"/>
      <c r="BB11" s="597"/>
      <c r="BC11" s="597"/>
      <c r="BD11" s="597"/>
      <c r="BE11" s="597"/>
      <c r="BF11" s="598"/>
      <c r="BG11" s="617">
        <v>50278</v>
      </c>
      <c r="BH11" s="587"/>
      <c r="BI11" s="587"/>
      <c r="BJ11" s="587"/>
      <c r="BK11" s="587"/>
      <c r="BL11" s="587"/>
      <c r="BM11" s="587"/>
      <c r="BN11" s="588"/>
      <c r="BO11" s="635">
        <v>2.2000000000000002</v>
      </c>
      <c r="BP11" s="635"/>
      <c r="BQ11" s="635"/>
      <c r="BR11" s="635"/>
      <c r="BS11" s="636" t="s">
        <v>127</v>
      </c>
      <c r="BT11" s="636"/>
      <c r="BU11" s="636"/>
      <c r="BV11" s="636"/>
      <c r="BW11" s="636"/>
      <c r="BX11" s="636"/>
      <c r="BY11" s="636"/>
      <c r="BZ11" s="636"/>
      <c r="CA11" s="636"/>
      <c r="CB11" s="674"/>
      <c r="CD11" s="596" t="s">
        <v>245</v>
      </c>
      <c r="CE11" s="597"/>
      <c r="CF11" s="597"/>
      <c r="CG11" s="597"/>
      <c r="CH11" s="597"/>
      <c r="CI11" s="597"/>
      <c r="CJ11" s="597"/>
      <c r="CK11" s="597"/>
      <c r="CL11" s="597"/>
      <c r="CM11" s="597"/>
      <c r="CN11" s="597"/>
      <c r="CO11" s="597"/>
      <c r="CP11" s="597"/>
      <c r="CQ11" s="598"/>
      <c r="CR11" s="617">
        <v>598939</v>
      </c>
      <c r="CS11" s="587"/>
      <c r="CT11" s="587"/>
      <c r="CU11" s="587"/>
      <c r="CV11" s="587"/>
      <c r="CW11" s="587"/>
      <c r="CX11" s="587"/>
      <c r="CY11" s="588"/>
      <c r="CZ11" s="635">
        <v>4.5</v>
      </c>
      <c r="DA11" s="635"/>
      <c r="DB11" s="635"/>
      <c r="DC11" s="635"/>
      <c r="DD11" s="586">
        <v>394631</v>
      </c>
      <c r="DE11" s="587"/>
      <c r="DF11" s="587"/>
      <c r="DG11" s="587"/>
      <c r="DH11" s="587"/>
      <c r="DI11" s="587"/>
      <c r="DJ11" s="587"/>
      <c r="DK11" s="587"/>
      <c r="DL11" s="587"/>
      <c r="DM11" s="587"/>
      <c r="DN11" s="587"/>
      <c r="DO11" s="587"/>
      <c r="DP11" s="588"/>
      <c r="DQ11" s="586">
        <v>215983</v>
      </c>
      <c r="DR11" s="587"/>
      <c r="DS11" s="587"/>
      <c r="DT11" s="587"/>
      <c r="DU11" s="587"/>
      <c r="DV11" s="587"/>
      <c r="DW11" s="587"/>
      <c r="DX11" s="587"/>
      <c r="DY11" s="587"/>
      <c r="DZ11" s="587"/>
      <c r="EA11" s="587"/>
      <c r="EB11" s="587"/>
      <c r="EC11" s="644"/>
    </row>
    <row r="12" spans="2:143" ht="11.25" customHeight="1" x14ac:dyDescent="0.15">
      <c r="B12" s="596" t="s">
        <v>246</v>
      </c>
      <c r="C12" s="597"/>
      <c r="D12" s="597"/>
      <c r="E12" s="597"/>
      <c r="F12" s="597"/>
      <c r="G12" s="597"/>
      <c r="H12" s="597"/>
      <c r="I12" s="597"/>
      <c r="J12" s="597"/>
      <c r="K12" s="597"/>
      <c r="L12" s="597"/>
      <c r="M12" s="597"/>
      <c r="N12" s="597"/>
      <c r="O12" s="597"/>
      <c r="P12" s="597"/>
      <c r="Q12" s="598"/>
      <c r="R12" s="617">
        <v>23423</v>
      </c>
      <c r="S12" s="587"/>
      <c r="T12" s="587"/>
      <c r="U12" s="587"/>
      <c r="V12" s="587"/>
      <c r="W12" s="587"/>
      <c r="X12" s="587"/>
      <c r="Y12" s="588"/>
      <c r="Z12" s="635">
        <v>0.2</v>
      </c>
      <c r="AA12" s="635"/>
      <c r="AB12" s="635"/>
      <c r="AC12" s="635"/>
      <c r="AD12" s="636">
        <v>23423</v>
      </c>
      <c r="AE12" s="636"/>
      <c r="AF12" s="636"/>
      <c r="AG12" s="636"/>
      <c r="AH12" s="636"/>
      <c r="AI12" s="636"/>
      <c r="AJ12" s="636"/>
      <c r="AK12" s="636"/>
      <c r="AL12" s="618">
        <v>0.4</v>
      </c>
      <c r="AM12" s="621"/>
      <c r="AN12" s="621"/>
      <c r="AO12" s="637"/>
      <c r="AP12" s="596" t="s">
        <v>247</v>
      </c>
      <c r="AQ12" s="597"/>
      <c r="AR12" s="597"/>
      <c r="AS12" s="597"/>
      <c r="AT12" s="597"/>
      <c r="AU12" s="597"/>
      <c r="AV12" s="597"/>
      <c r="AW12" s="597"/>
      <c r="AX12" s="597"/>
      <c r="AY12" s="597"/>
      <c r="AZ12" s="597"/>
      <c r="BA12" s="597"/>
      <c r="BB12" s="597"/>
      <c r="BC12" s="597"/>
      <c r="BD12" s="597"/>
      <c r="BE12" s="597"/>
      <c r="BF12" s="598"/>
      <c r="BG12" s="617">
        <v>1316946</v>
      </c>
      <c r="BH12" s="587"/>
      <c r="BI12" s="587"/>
      <c r="BJ12" s="587"/>
      <c r="BK12" s="587"/>
      <c r="BL12" s="587"/>
      <c r="BM12" s="587"/>
      <c r="BN12" s="588"/>
      <c r="BO12" s="635">
        <v>57.7</v>
      </c>
      <c r="BP12" s="635"/>
      <c r="BQ12" s="635"/>
      <c r="BR12" s="635"/>
      <c r="BS12" s="636" t="s">
        <v>127</v>
      </c>
      <c r="BT12" s="636"/>
      <c r="BU12" s="636"/>
      <c r="BV12" s="636"/>
      <c r="BW12" s="636"/>
      <c r="BX12" s="636"/>
      <c r="BY12" s="636"/>
      <c r="BZ12" s="636"/>
      <c r="CA12" s="636"/>
      <c r="CB12" s="674"/>
      <c r="CD12" s="596" t="s">
        <v>248</v>
      </c>
      <c r="CE12" s="597"/>
      <c r="CF12" s="597"/>
      <c r="CG12" s="597"/>
      <c r="CH12" s="597"/>
      <c r="CI12" s="597"/>
      <c r="CJ12" s="597"/>
      <c r="CK12" s="597"/>
      <c r="CL12" s="597"/>
      <c r="CM12" s="597"/>
      <c r="CN12" s="597"/>
      <c r="CO12" s="597"/>
      <c r="CP12" s="597"/>
      <c r="CQ12" s="598"/>
      <c r="CR12" s="617">
        <v>433834</v>
      </c>
      <c r="CS12" s="587"/>
      <c r="CT12" s="587"/>
      <c r="CU12" s="587"/>
      <c r="CV12" s="587"/>
      <c r="CW12" s="587"/>
      <c r="CX12" s="587"/>
      <c r="CY12" s="588"/>
      <c r="CZ12" s="635">
        <v>3.3</v>
      </c>
      <c r="DA12" s="635"/>
      <c r="DB12" s="635"/>
      <c r="DC12" s="635"/>
      <c r="DD12" s="586">
        <v>176905</v>
      </c>
      <c r="DE12" s="587"/>
      <c r="DF12" s="587"/>
      <c r="DG12" s="587"/>
      <c r="DH12" s="587"/>
      <c r="DI12" s="587"/>
      <c r="DJ12" s="587"/>
      <c r="DK12" s="587"/>
      <c r="DL12" s="587"/>
      <c r="DM12" s="587"/>
      <c r="DN12" s="587"/>
      <c r="DO12" s="587"/>
      <c r="DP12" s="588"/>
      <c r="DQ12" s="586">
        <v>228969</v>
      </c>
      <c r="DR12" s="587"/>
      <c r="DS12" s="587"/>
      <c r="DT12" s="587"/>
      <c r="DU12" s="587"/>
      <c r="DV12" s="587"/>
      <c r="DW12" s="587"/>
      <c r="DX12" s="587"/>
      <c r="DY12" s="587"/>
      <c r="DZ12" s="587"/>
      <c r="EA12" s="587"/>
      <c r="EB12" s="587"/>
      <c r="EC12" s="644"/>
    </row>
    <row r="13" spans="2:143" ht="11.25" customHeight="1" x14ac:dyDescent="0.15">
      <c r="B13" s="596" t="s">
        <v>249</v>
      </c>
      <c r="C13" s="597"/>
      <c r="D13" s="597"/>
      <c r="E13" s="597"/>
      <c r="F13" s="597"/>
      <c r="G13" s="597"/>
      <c r="H13" s="597"/>
      <c r="I13" s="597"/>
      <c r="J13" s="597"/>
      <c r="K13" s="597"/>
      <c r="L13" s="597"/>
      <c r="M13" s="597"/>
      <c r="N13" s="597"/>
      <c r="O13" s="597"/>
      <c r="P13" s="597"/>
      <c r="Q13" s="598"/>
      <c r="R13" s="617" t="s">
        <v>127</v>
      </c>
      <c r="S13" s="587"/>
      <c r="T13" s="587"/>
      <c r="U13" s="587"/>
      <c r="V13" s="587"/>
      <c r="W13" s="587"/>
      <c r="X13" s="587"/>
      <c r="Y13" s="588"/>
      <c r="Z13" s="635" t="s">
        <v>127</v>
      </c>
      <c r="AA13" s="635"/>
      <c r="AB13" s="635"/>
      <c r="AC13" s="635"/>
      <c r="AD13" s="636" t="s">
        <v>127</v>
      </c>
      <c r="AE13" s="636"/>
      <c r="AF13" s="636"/>
      <c r="AG13" s="636"/>
      <c r="AH13" s="636"/>
      <c r="AI13" s="636"/>
      <c r="AJ13" s="636"/>
      <c r="AK13" s="636"/>
      <c r="AL13" s="618" t="s">
        <v>127</v>
      </c>
      <c r="AM13" s="621"/>
      <c r="AN13" s="621"/>
      <c r="AO13" s="637"/>
      <c r="AP13" s="596" t="s">
        <v>250</v>
      </c>
      <c r="AQ13" s="597"/>
      <c r="AR13" s="597"/>
      <c r="AS13" s="597"/>
      <c r="AT13" s="597"/>
      <c r="AU13" s="597"/>
      <c r="AV13" s="597"/>
      <c r="AW13" s="597"/>
      <c r="AX13" s="597"/>
      <c r="AY13" s="597"/>
      <c r="AZ13" s="597"/>
      <c r="BA13" s="597"/>
      <c r="BB13" s="597"/>
      <c r="BC13" s="597"/>
      <c r="BD13" s="597"/>
      <c r="BE13" s="597"/>
      <c r="BF13" s="598"/>
      <c r="BG13" s="617">
        <v>1311693</v>
      </c>
      <c r="BH13" s="587"/>
      <c r="BI13" s="587"/>
      <c r="BJ13" s="587"/>
      <c r="BK13" s="587"/>
      <c r="BL13" s="587"/>
      <c r="BM13" s="587"/>
      <c r="BN13" s="588"/>
      <c r="BO13" s="635">
        <v>57.5</v>
      </c>
      <c r="BP13" s="635"/>
      <c r="BQ13" s="635"/>
      <c r="BR13" s="635"/>
      <c r="BS13" s="636" t="s">
        <v>127</v>
      </c>
      <c r="BT13" s="636"/>
      <c r="BU13" s="636"/>
      <c r="BV13" s="636"/>
      <c r="BW13" s="636"/>
      <c r="BX13" s="636"/>
      <c r="BY13" s="636"/>
      <c r="BZ13" s="636"/>
      <c r="CA13" s="636"/>
      <c r="CB13" s="674"/>
      <c r="CD13" s="596" t="s">
        <v>251</v>
      </c>
      <c r="CE13" s="597"/>
      <c r="CF13" s="597"/>
      <c r="CG13" s="597"/>
      <c r="CH13" s="597"/>
      <c r="CI13" s="597"/>
      <c r="CJ13" s="597"/>
      <c r="CK13" s="597"/>
      <c r="CL13" s="597"/>
      <c r="CM13" s="597"/>
      <c r="CN13" s="597"/>
      <c r="CO13" s="597"/>
      <c r="CP13" s="597"/>
      <c r="CQ13" s="598"/>
      <c r="CR13" s="617">
        <v>481481</v>
      </c>
      <c r="CS13" s="587"/>
      <c r="CT13" s="587"/>
      <c r="CU13" s="587"/>
      <c r="CV13" s="587"/>
      <c r="CW13" s="587"/>
      <c r="CX13" s="587"/>
      <c r="CY13" s="588"/>
      <c r="CZ13" s="635">
        <v>3.7</v>
      </c>
      <c r="DA13" s="635"/>
      <c r="DB13" s="635"/>
      <c r="DC13" s="635"/>
      <c r="DD13" s="586">
        <v>273781</v>
      </c>
      <c r="DE13" s="587"/>
      <c r="DF13" s="587"/>
      <c r="DG13" s="587"/>
      <c r="DH13" s="587"/>
      <c r="DI13" s="587"/>
      <c r="DJ13" s="587"/>
      <c r="DK13" s="587"/>
      <c r="DL13" s="587"/>
      <c r="DM13" s="587"/>
      <c r="DN13" s="587"/>
      <c r="DO13" s="587"/>
      <c r="DP13" s="588"/>
      <c r="DQ13" s="586">
        <v>230355</v>
      </c>
      <c r="DR13" s="587"/>
      <c r="DS13" s="587"/>
      <c r="DT13" s="587"/>
      <c r="DU13" s="587"/>
      <c r="DV13" s="587"/>
      <c r="DW13" s="587"/>
      <c r="DX13" s="587"/>
      <c r="DY13" s="587"/>
      <c r="DZ13" s="587"/>
      <c r="EA13" s="587"/>
      <c r="EB13" s="587"/>
      <c r="EC13" s="644"/>
    </row>
    <row r="14" spans="2:143" ht="11.25" customHeight="1" x14ac:dyDescent="0.15">
      <c r="B14" s="596" t="s">
        <v>252</v>
      </c>
      <c r="C14" s="597"/>
      <c r="D14" s="597"/>
      <c r="E14" s="597"/>
      <c r="F14" s="597"/>
      <c r="G14" s="597"/>
      <c r="H14" s="597"/>
      <c r="I14" s="597"/>
      <c r="J14" s="597"/>
      <c r="K14" s="597"/>
      <c r="L14" s="597"/>
      <c r="M14" s="597"/>
      <c r="N14" s="597"/>
      <c r="O14" s="597"/>
      <c r="P14" s="597"/>
      <c r="Q14" s="598"/>
      <c r="R14" s="617" t="s">
        <v>127</v>
      </c>
      <c r="S14" s="587"/>
      <c r="T14" s="587"/>
      <c r="U14" s="587"/>
      <c r="V14" s="587"/>
      <c r="W14" s="587"/>
      <c r="X14" s="587"/>
      <c r="Y14" s="588"/>
      <c r="Z14" s="635" t="s">
        <v>127</v>
      </c>
      <c r="AA14" s="635"/>
      <c r="AB14" s="635"/>
      <c r="AC14" s="635"/>
      <c r="AD14" s="636" t="s">
        <v>127</v>
      </c>
      <c r="AE14" s="636"/>
      <c r="AF14" s="636"/>
      <c r="AG14" s="636"/>
      <c r="AH14" s="636"/>
      <c r="AI14" s="636"/>
      <c r="AJ14" s="636"/>
      <c r="AK14" s="636"/>
      <c r="AL14" s="618" t="s">
        <v>127</v>
      </c>
      <c r="AM14" s="621"/>
      <c r="AN14" s="621"/>
      <c r="AO14" s="637"/>
      <c r="AP14" s="596" t="s">
        <v>253</v>
      </c>
      <c r="AQ14" s="597"/>
      <c r="AR14" s="597"/>
      <c r="AS14" s="597"/>
      <c r="AT14" s="597"/>
      <c r="AU14" s="597"/>
      <c r="AV14" s="597"/>
      <c r="AW14" s="597"/>
      <c r="AX14" s="597"/>
      <c r="AY14" s="597"/>
      <c r="AZ14" s="597"/>
      <c r="BA14" s="597"/>
      <c r="BB14" s="597"/>
      <c r="BC14" s="597"/>
      <c r="BD14" s="597"/>
      <c r="BE14" s="597"/>
      <c r="BF14" s="598"/>
      <c r="BG14" s="617">
        <v>57043</v>
      </c>
      <c r="BH14" s="587"/>
      <c r="BI14" s="587"/>
      <c r="BJ14" s="587"/>
      <c r="BK14" s="587"/>
      <c r="BL14" s="587"/>
      <c r="BM14" s="587"/>
      <c r="BN14" s="588"/>
      <c r="BO14" s="635">
        <v>2.5</v>
      </c>
      <c r="BP14" s="635"/>
      <c r="BQ14" s="635"/>
      <c r="BR14" s="635"/>
      <c r="BS14" s="636" t="s">
        <v>127</v>
      </c>
      <c r="BT14" s="636"/>
      <c r="BU14" s="636"/>
      <c r="BV14" s="636"/>
      <c r="BW14" s="636"/>
      <c r="BX14" s="636"/>
      <c r="BY14" s="636"/>
      <c r="BZ14" s="636"/>
      <c r="CA14" s="636"/>
      <c r="CB14" s="674"/>
      <c r="CD14" s="596" t="s">
        <v>254</v>
      </c>
      <c r="CE14" s="597"/>
      <c r="CF14" s="597"/>
      <c r="CG14" s="597"/>
      <c r="CH14" s="597"/>
      <c r="CI14" s="597"/>
      <c r="CJ14" s="597"/>
      <c r="CK14" s="597"/>
      <c r="CL14" s="597"/>
      <c r="CM14" s="597"/>
      <c r="CN14" s="597"/>
      <c r="CO14" s="597"/>
      <c r="CP14" s="597"/>
      <c r="CQ14" s="598"/>
      <c r="CR14" s="617">
        <v>649957</v>
      </c>
      <c r="CS14" s="587"/>
      <c r="CT14" s="587"/>
      <c r="CU14" s="587"/>
      <c r="CV14" s="587"/>
      <c r="CW14" s="587"/>
      <c r="CX14" s="587"/>
      <c r="CY14" s="588"/>
      <c r="CZ14" s="635">
        <v>4.9000000000000004</v>
      </c>
      <c r="DA14" s="635"/>
      <c r="DB14" s="635"/>
      <c r="DC14" s="635"/>
      <c r="DD14" s="586">
        <v>195485</v>
      </c>
      <c r="DE14" s="587"/>
      <c r="DF14" s="587"/>
      <c r="DG14" s="587"/>
      <c r="DH14" s="587"/>
      <c r="DI14" s="587"/>
      <c r="DJ14" s="587"/>
      <c r="DK14" s="587"/>
      <c r="DL14" s="587"/>
      <c r="DM14" s="587"/>
      <c r="DN14" s="587"/>
      <c r="DO14" s="587"/>
      <c r="DP14" s="588"/>
      <c r="DQ14" s="586">
        <v>461741</v>
      </c>
      <c r="DR14" s="587"/>
      <c r="DS14" s="587"/>
      <c r="DT14" s="587"/>
      <c r="DU14" s="587"/>
      <c r="DV14" s="587"/>
      <c r="DW14" s="587"/>
      <c r="DX14" s="587"/>
      <c r="DY14" s="587"/>
      <c r="DZ14" s="587"/>
      <c r="EA14" s="587"/>
      <c r="EB14" s="587"/>
      <c r="EC14" s="644"/>
    </row>
    <row r="15" spans="2:143" ht="11.25" customHeight="1" x14ac:dyDescent="0.15">
      <c r="B15" s="596" t="s">
        <v>255</v>
      </c>
      <c r="C15" s="597"/>
      <c r="D15" s="597"/>
      <c r="E15" s="597"/>
      <c r="F15" s="597"/>
      <c r="G15" s="597"/>
      <c r="H15" s="597"/>
      <c r="I15" s="597"/>
      <c r="J15" s="597"/>
      <c r="K15" s="597"/>
      <c r="L15" s="597"/>
      <c r="M15" s="597"/>
      <c r="N15" s="597"/>
      <c r="O15" s="597"/>
      <c r="P15" s="597"/>
      <c r="Q15" s="598"/>
      <c r="R15" s="617" t="s">
        <v>127</v>
      </c>
      <c r="S15" s="587"/>
      <c r="T15" s="587"/>
      <c r="U15" s="587"/>
      <c r="V15" s="587"/>
      <c r="W15" s="587"/>
      <c r="X15" s="587"/>
      <c r="Y15" s="588"/>
      <c r="Z15" s="635" t="s">
        <v>127</v>
      </c>
      <c r="AA15" s="635"/>
      <c r="AB15" s="635"/>
      <c r="AC15" s="635"/>
      <c r="AD15" s="636" t="s">
        <v>127</v>
      </c>
      <c r="AE15" s="636"/>
      <c r="AF15" s="636"/>
      <c r="AG15" s="636"/>
      <c r="AH15" s="636"/>
      <c r="AI15" s="636"/>
      <c r="AJ15" s="636"/>
      <c r="AK15" s="636"/>
      <c r="AL15" s="618" t="s">
        <v>127</v>
      </c>
      <c r="AM15" s="621"/>
      <c r="AN15" s="621"/>
      <c r="AO15" s="637"/>
      <c r="AP15" s="596" t="s">
        <v>256</v>
      </c>
      <c r="AQ15" s="597"/>
      <c r="AR15" s="597"/>
      <c r="AS15" s="597"/>
      <c r="AT15" s="597"/>
      <c r="AU15" s="597"/>
      <c r="AV15" s="597"/>
      <c r="AW15" s="597"/>
      <c r="AX15" s="597"/>
      <c r="AY15" s="597"/>
      <c r="AZ15" s="597"/>
      <c r="BA15" s="597"/>
      <c r="BB15" s="597"/>
      <c r="BC15" s="597"/>
      <c r="BD15" s="597"/>
      <c r="BE15" s="597"/>
      <c r="BF15" s="598"/>
      <c r="BG15" s="617">
        <v>117142</v>
      </c>
      <c r="BH15" s="587"/>
      <c r="BI15" s="587"/>
      <c r="BJ15" s="587"/>
      <c r="BK15" s="587"/>
      <c r="BL15" s="587"/>
      <c r="BM15" s="587"/>
      <c r="BN15" s="588"/>
      <c r="BO15" s="635">
        <v>5.0999999999999996</v>
      </c>
      <c r="BP15" s="635"/>
      <c r="BQ15" s="635"/>
      <c r="BR15" s="635"/>
      <c r="BS15" s="636" t="s">
        <v>127</v>
      </c>
      <c r="BT15" s="636"/>
      <c r="BU15" s="636"/>
      <c r="BV15" s="636"/>
      <c r="BW15" s="636"/>
      <c r="BX15" s="636"/>
      <c r="BY15" s="636"/>
      <c r="BZ15" s="636"/>
      <c r="CA15" s="636"/>
      <c r="CB15" s="674"/>
      <c r="CD15" s="596" t="s">
        <v>257</v>
      </c>
      <c r="CE15" s="597"/>
      <c r="CF15" s="597"/>
      <c r="CG15" s="597"/>
      <c r="CH15" s="597"/>
      <c r="CI15" s="597"/>
      <c r="CJ15" s="597"/>
      <c r="CK15" s="597"/>
      <c r="CL15" s="597"/>
      <c r="CM15" s="597"/>
      <c r="CN15" s="597"/>
      <c r="CO15" s="597"/>
      <c r="CP15" s="597"/>
      <c r="CQ15" s="598"/>
      <c r="CR15" s="617">
        <v>683618</v>
      </c>
      <c r="CS15" s="587"/>
      <c r="CT15" s="587"/>
      <c r="CU15" s="587"/>
      <c r="CV15" s="587"/>
      <c r="CW15" s="587"/>
      <c r="CX15" s="587"/>
      <c r="CY15" s="588"/>
      <c r="CZ15" s="635">
        <v>5.2</v>
      </c>
      <c r="DA15" s="635"/>
      <c r="DB15" s="635"/>
      <c r="DC15" s="635"/>
      <c r="DD15" s="586">
        <v>39465</v>
      </c>
      <c r="DE15" s="587"/>
      <c r="DF15" s="587"/>
      <c r="DG15" s="587"/>
      <c r="DH15" s="587"/>
      <c r="DI15" s="587"/>
      <c r="DJ15" s="587"/>
      <c r="DK15" s="587"/>
      <c r="DL15" s="587"/>
      <c r="DM15" s="587"/>
      <c r="DN15" s="587"/>
      <c r="DO15" s="587"/>
      <c r="DP15" s="588"/>
      <c r="DQ15" s="586">
        <v>488108</v>
      </c>
      <c r="DR15" s="587"/>
      <c r="DS15" s="587"/>
      <c r="DT15" s="587"/>
      <c r="DU15" s="587"/>
      <c r="DV15" s="587"/>
      <c r="DW15" s="587"/>
      <c r="DX15" s="587"/>
      <c r="DY15" s="587"/>
      <c r="DZ15" s="587"/>
      <c r="EA15" s="587"/>
      <c r="EB15" s="587"/>
      <c r="EC15" s="644"/>
    </row>
    <row r="16" spans="2:143" ht="11.25" customHeight="1" x14ac:dyDescent="0.15">
      <c r="B16" s="596" t="s">
        <v>258</v>
      </c>
      <c r="C16" s="597"/>
      <c r="D16" s="597"/>
      <c r="E16" s="597"/>
      <c r="F16" s="597"/>
      <c r="G16" s="597"/>
      <c r="H16" s="597"/>
      <c r="I16" s="597"/>
      <c r="J16" s="597"/>
      <c r="K16" s="597"/>
      <c r="L16" s="597"/>
      <c r="M16" s="597"/>
      <c r="N16" s="597"/>
      <c r="O16" s="597"/>
      <c r="P16" s="597"/>
      <c r="Q16" s="598"/>
      <c r="R16" s="617">
        <v>9041</v>
      </c>
      <c r="S16" s="587"/>
      <c r="T16" s="587"/>
      <c r="U16" s="587"/>
      <c r="V16" s="587"/>
      <c r="W16" s="587"/>
      <c r="X16" s="587"/>
      <c r="Y16" s="588"/>
      <c r="Z16" s="635">
        <v>0.1</v>
      </c>
      <c r="AA16" s="635"/>
      <c r="AB16" s="635"/>
      <c r="AC16" s="635"/>
      <c r="AD16" s="636">
        <v>9041</v>
      </c>
      <c r="AE16" s="636"/>
      <c r="AF16" s="636"/>
      <c r="AG16" s="636"/>
      <c r="AH16" s="636"/>
      <c r="AI16" s="636"/>
      <c r="AJ16" s="636"/>
      <c r="AK16" s="636"/>
      <c r="AL16" s="618">
        <v>0.2</v>
      </c>
      <c r="AM16" s="621"/>
      <c r="AN16" s="621"/>
      <c r="AO16" s="637"/>
      <c r="AP16" s="596" t="s">
        <v>259</v>
      </c>
      <c r="AQ16" s="597"/>
      <c r="AR16" s="597"/>
      <c r="AS16" s="597"/>
      <c r="AT16" s="597"/>
      <c r="AU16" s="597"/>
      <c r="AV16" s="597"/>
      <c r="AW16" s="597"/>
      <c r="AX16" s="597"/>
      <c r="AY16" s="597"/>
      <c r="AZ16" s="597"/>
      <c r="BA16" s="597"/>
      <c r="BB16" s="597"/>
      <c r="BC16" s="597"/>
      <c r="BD16" s="597"/>
      <c r="BE16" s="597"/>
      <c r="BF16" s="598"/>
      <c r="BG16" s="617" t="s">
        <v>127</v>
      </c>
      <c r="BH16" s="587"/>
      <c r="BI16" s="587"/>
      <c r="BJ16" s="587"/>
      <c r="BK16" s="587"/>
      <c r="BL16" s="587"/>
      <c r="BM16" s="587"/>
      <c r="BN16" s="588"/>
      <c r="BO16" s="635" t="s">
        <v>127</v>
      </c>
      <c r="BP16" s="635"/>
      <c r="BQ16" s="635"/>
      <c r="BR16" s="635"/>
      <c r="BS16" s="636" t="s">
        <v>127</v>
      </c>
      <c r="BT16" s="636"/>
      <c r="BU16" s="636"/>
      <c r="BV16" s="636"/>
      <c r="BW16" s="636"/>
      <c r="BX16" s="636"/>
      <c r="BY16" s="636"/>
      <c r="BZ16" s="636"/>
      <c r="CA16" s="636"/>
      <c r="CB16" s="674"/>
      <c r="CD16" s="596" t="s">
        <v>260</v>
      </c>
      <c r="CE16" s="597"/>
      <c r="CF16" s="597"/>
      <c r="CG16" s="597"/>
      <c r="CH16" s="597"/>
      <c r="CI16" s="597"/>
      <c r="CJ16" s="597"/>
      <c r="CK16" s="597"/>
      <c r="CL16" s="597"/>
      <c r="CM16" s="597"/>
      <c r="CN16" s="597"/>
      <c r="CO16" s="597"/>
      <c r="CP16" s="597"/>
      <c r="CQ16" s="598"/>
      <c r="CR16" s="617">
        <v>68774</v>
      </c>
      <c r="CS16" s="587"/>
      <c r="CT16" s="587"/>
      <c r="CU16" s="587"/>
      <c r="CV16" s="587"/>
      <c r="CW16" s="587"/>
      <c r="CX16" s="587"/>
      <c r="CY16" s="588"/>
      <c r="CZ16" s="635">
        <v>0.5</v>
      </c>
      <c r="DA16" s="635"/>
      <c r="DB16" s="635"/>
      <c r="DC16" s="635"/>
      <c r="DD16" s="586" t="s">
        <v>127</v>
      </c>
      <c r="DE16" s="587"/>
      <c r="DF16" s="587"/>
      <c r="DG16" s="587"/>
      <c r="DH16" s="587"/>
      <c r="DI16" s="587"/>
      <c r="DJ16" s="587"/>
      <c r="DK16" s="587"/>
      <c r="DL16" s="587"/>
      <c r="DM16" s="587"/>
      <c r="DN16" s="587"/>
      <c r="DO16" s="587"/>
      <c r="DP16" s="588"/>
      <c r="DQ16" s="586">
        <v>33169</v>
      </c>
      <c r="DR16" s="587"/>
      <c r="DS16" s="587"/>
      <c r="DT16" s="587"/>
      <c r="DU16" s="587"/>
      <c r="DV16" s="587"/>
      <c r="DW16" s="587"/>
      <c r="DX16" s="587"/>
      <c r="DY16" s="587"/>
      <c r="DZ16" s="587"/>
      <c r="EA16" s="587"/>
      <c r="EB16" s="587"/>
      <c r="EC16" s="644"/>
    </row>
    <row r="17" spans="2:133" ht="11.25" customHeight="1" x14ac:dyDescent="0.15">
      <c r="B17" s="596" t="s">
        <v>261</v>
      </c>
      <c r="C17" s="597"/>
      <c r="D17" s="597"/>
      <c r="E17" s="597"/>
      <c r="F17" s="597"/>
      <c r="G17" s="597"/>
      <c r="H17" s="597"/>
      <c r="I17" s="597"/>
      <c r="J17" s="597"/>
      <c r="K17" s="597"/>
      <c r="L17" s="597"/>
      <c r="M17" s="597"/>
      <c r="N17" s="597"/>
      <c r="O17" s="597"/>
      <c r="P17" s="597"/>
      <c r="Q17" s="598"/>
      <c r="R17" s="617">
        <v>19816</v>
      </c>
      <c r="S17" s="587"/>
      <c r="T17" s="587"/>
      <c r="U17" s="587"/>
      <c r="V17" s="587"/>
      <c r="W17" s="587"/>
      <c r="X17" s="587"/>
      <c r="Y17" s="588"/>
      <c r="Z17" s="635">
        <v>0.1</v>
      </c>
      <c r="AA17" s="635"/>
      <c r="AB17" s="635"/>
      <c r="AC17" s="635"/>
      <c r="AD17" s="636">
        <v>19816</v>
      </c>
      <c r="AE17" s="636"/>
      <c r="AF17" s="636"/>
      <c r="AG17" s="636"/>
      <c r="AH17" s="636"/>
      <c r="AI17" s="636"/>
      <c r="AJ17" s="636"/>
      <c r="AK17" s="636"/>
      <c r="AL17" s="618">
        <v>0.4</v>
      </c>
      <c r="AM17" s="621"/>
      <c r="AN17" s="621"/>
      <c r="AO17" s="637"/>
      <c r="AP17" s="596" t="s">
        <v>262</v>
      </c>
      <c r="AQ17" s="597"/>
      <c r="AR17" s="597"/>
      <c r="AS17" s="597"/>
      <c r="AT17" s="597"/>
      <c r="AU17" s="597"/>
      <c r="AV17" s="597"/>
      <c r="AW17" s="597"/>
      <c r="AX17" s="597"/>
      <c r="AY17" s="597"/>
      <c r="AZ17" s="597"/>
      <c r="BA17" s="597"/>
      <c r="BB17" s="597"/>
      <c r="BC17" s="597"/>
      <c r="BD17" s="597"/>
      <c r="BE17" s="597"/>
      <c r="BF17" s="598"/>
      <c r="BG17" s="617" t="s">
        <v>127</v>
      </c>
      <c r="BH17" s="587"/>
      <c r="BI17" s="587"/>
      <c r="BJ17" s="587"/>
      <c r="BK17" s="587"/>
      <c r="BL17" s="587"/>
      <c r="BM17" s="587"/>
      <c r="BN17" s="588"/>
      <c r="BO17" s="635" t="s">
        <v>127</v>
      </c>
      <c r="BP17" s="635"/>
      <c r="BQ17" s="635"/>
      <c r="BR17" s="635"/>
      <c r="BS17" s="636" t="s">
        <v>127</v>
      </c>
      <c r="BT17" s="636"/>
      <c r="BU17" s="636"/>
      <c r="BV17" s="636"/>
      <c r="BW17" s="636"/>
      <c r="BX17" s="636"/>
      <c r="BY17" s="636"/>
      <c r="BZ17" s="636"/>
      <c r="CA17" s="636"/>
      <c r="CB17" s="674"/>
      <c r="CD17" s="596" t="s">
        <v>263</v>
      </c>
      <c r="CE17" s="597"/>
      <c r="CF17" s="597"/>
      <c r="CG17" s="597"/>
      <c r="CH17" s="597"/>
      <c r="CI17" s="597"/>
      <c r="CJ17" s="597"/>
      <c r="CK17" s="597"/>
      <c r="CL17" s="597"/>
      <c r="CM17" s="597"/>
      <c r="CN17" s="597"/>
      <c r="CO17" s="597"/>
      <c r="CP17" s="597"/>
      <c r="CQ17" s="598"/>
      <c r="CR17" s="617">
        <v>1007015</v>
      </c>
      <c r="CS17" s="587"/>
      <c r="CT17" s="587"/>
      <c r="CU17" s="587"/>
      <c r="CV17" s="587"/>
      <c r="CW17" s="587"/>
      <c r="CX17" s="587"/>
      <c r="CY17" s="588"/>
      <c r="CZ17" s="635">
        <v>7.6</v>
      </c>
      <c r="DA17" s="635"/>
      <c r="DB17" s="635"/>
      <c r="DC17" s="635"/>
      <c r="DD17" s="586" t="s">
        <v>127</v>
      </c>
      <c r="DE17" s="587"/>
      <c r="DF17" s="587"/>
      <c r="DG17" s="587"/>
      <c r="DH17" s="587"/>
      <c r="DI17" s="587"/>
      <c r="DJ17" s="587"/>
      <c r="DK17" s="587"/>
      <c r="DL17" s="587"/>
      <c r="DM17" s="587"/>
      <c r="DN17" s="587"/>
      <c r="DO17" s="587"/>
      <c r="DP17" s="588"/>
      <c r="DQ17" s="586">
        <v>996142</v>
      </c>
      <c r="DR17" s="587"/>
      <c r="DS17" s="587"/>
      <c r="DT17" s="587"/>
      <c r="DU17" s="587"/>
      <c r="DV17" s="587"/>
      <c r="DW17" s="587"/>
      <c r="DX17" s="587"/>
      <c r="DY17" s="587"/>
      <c r="DZ17" s="587"/>
      <c r="EA17" s="587"/>
      <c r="EB17" s="587"/>
      <c r="EC17" s="644"/>
    </row>
    <row r="18" spans="2:133" ht="11.25" customHeight="1" x14ac:dyDescent="0.15">
      <c r="B18" s="596" t="s">
        <v>264</v>
      </c>
      <c r="C18" s="597"/>
      <c r="D18" s="597"/>
      <c r="E18" s="597"/>
      <c r="F18" s="597"/>
      <c r="G18" s="597"/>
      <c r="H18" s="597"/>
      <c r="I18" s="597"/>
      <c r="J18" s="597"/>
      <c r="K18" s="597"/>
      <c r="L18" s="597"/>
      <c r="M18" s="597"/>
      <c r="N18" s="597"/>
      <c r="O18" s="597"/>
      <c r="P18" s="597"/>
      <c r="Q18" s="598"/>
      <c r="R18" s="617">
        <v>93378</v>
      </c>
      <c r="S18" s="587"/>
      <c r="T18" s="587"/>
      <c r="U18" s="587"/>
      <c r="V18" s="587"/>
      <c r="W18" s="587"/>
      <c r="X18" s="587"/>
      <c r="Y18" s="588"/>
      <c r="Z18" s="635">
        <v>0.7</v>
      </c>
      <c r="AA18" s="635"/>
      <c r="AB18" s="635"/>
      <c r="AC18" s="635"/>
      <c r="AD18" s="636">
        <v>93378</v>
      </c>
      <c r="AE18" s="636"/>
      <c r="AF18" s="636"/>
      <c r="AG18" s="636"/>
      <c r="AH18" s="636"/>
      <c r="AI18" s="636"/>
      <c r="AJ18" s="636"/>
      <c r="AK18" s="636"/>
      <c r="AL18" s="618">
        <v>1.7000000476837158</v>
      </c>
      <c r="AM18" s="621"/>
      <c r="AN18" s="621"/>
      <c r="AO18" s="637"/>
      <c r="AP18" s="596" t="s">
        <v>265</v>
      </c>
      <c r="AQ18" s="597"/>
      <c r="AR18" s="597"/>
      <c r="AS18" s="597"/>
      <c r="AT18" s="597"/>
      <c r="AU18" s="597"/>
      <c r="AV18" s="597"/>
      <c r="AW18" s="597"/>
      <c r="AX18" s="597"/>
      <c r="AY18" s="597"/>
      <c r="AZ18" s="597"/>
      <c r="BA18" s="597"/>
      <c r="BB18" s="597"/>
      <c r="BC18" s="597"/>
      <c r="BD18" s="597"/>
      <c r="BE18" s="597"/>
      <c r="BF18" s="598"/>
      <c r="BG18" s="617" t="s">
        <v>127</v>
      </c>
      <c r="BH18" s="587"/>
      <c r="BI18" s="587"/>
      <c r="BJ18" s="587"/>
      <c r="BK18" s="587"/>
      <c r="BL18" s="587"/>
      <c r="BM18" s="587"/>
      <c r="BN18" s="588"/>
      <c r="BO18" s="635" t="s">
        <v>127</v>
      </c>
      <c r="BP18" s="635"/>
      <c r="BQ18" s="635"/>
      <c r="BR18" s="635"/>
      <c r="BS18" s="636" t="s">
        <v>127</v>
      </c>
      <c r="BT18" s="636"/>
      <c r="BU18" s="636"/>
      <c r="BV18" s="636"/>
      <c r="BW18" s="636"/>
      <c r="BX18" s="636"/>
      <c r="BY18" s="636"/>
      <c r="BZ18" s="636"/>
      <c r="CA18" s="636"/>
      <c r="CB18" s="674"/>
      <c r="CD18" s="596" t="s">
        <v>266</v>
      </c>
      <c r="CE18" s="597"/>
      <c r="CF18" s="597"/>
      <c r="CG18" s="597"/>
      <c r="CH18" s="597"/>
      <c r="CI18" s="597"/>
      <c r="CJ18" s="597"/>
      <c r="CK18" s="597"/>
      <c r="CL18" s="597"/>
      <c r="CM18" s="597"/>
      <c r="CN18" s="597"/>
      <c r="CO18" s="597"/>
      <c r="CP18" s="597"/>
      <c r="CQ18" s="598"/>
      <c r="CR18" s="617" t="s">
        <v>127</v>
      </c>
      <c r="CS18" s="587"/>
      <c r="CT18" s="587"/>
      <c r="CU18" s="587"/>
      <c r="CV18" s="587"/>
      <c r="CW18" s="587"/>
      <c r="CX18" s="587"/>
      <c r="CY18" s="588"/>
      <c r="CZ18" s="635" t="s">
        <v>127</v>
      </c>
      <c r="DA18" s="635"/>
      <c r="DB18" s="635"/>
      <c r="DC18" s="635"/>
      <c r="DD18" s="586" t="s">
        <v>127</v>
      </c>
      <c r="DE18" s="587"/>
      <c r="DF18" s="587"/>
      <c r="DG18" s="587"/>
      <c r="DH18" s="587"/>
      <c r="DI18" s="587"/>
      <c r="DJ18" s="587"/>
      <c r="DK18" s="587"/>
      <c r="DL18" s="587"/>
      <c r="DM18" s="587"/>
      <c r="DN18" s="587"/>
      <c r="DO18" s="587"/>
      <c r="DP18" s="588"/>
      <c r="DQ18" s="586" t="s">
        <v>127</v>
      </c>
      <c r="DR18" s="587"/>
      <c r="DS18" s="587"/>
      <c r="DT18" s="587"/>
      <c r="DU18" s="587"/>
      <c r="DV18" s="587"/>
      <c r="DW18" s="587"/>
      <c r="DX18" s="587"/>
      <c r="DY18" s="587"/>
      <c r="DZ18" s="587"/>
      <c r="EA18" s="587"/>
      <c r="EB18" s="587"/>
      <c r="EC18" s="644"/>
    </row>
    <row r="19" spans="2:133" ht="11.25" customHeight="1" x14ac:dyDescent="0.15">
      <c r="B19" s="596" t="s">
        <v>267</v>
      </c>
      <c r="C19" s="597"/>
      <c r="D19" s="597"/>
      <c r="E19" s="597"/>
      <c r="F19" s="597"/>
      <c r="G19" s="597"/>
      <c r="H19" s="597"/>
      <c r="I19" s="597"/>
      <c r="J19" s="597"/>
      <c r="K19" s="597"/>
      <c r="L19" s="597"/>
      <c r="M19" s="597"/>
      <c r="N19" s="597"/>
      <c r="O19" s="597"/>
      <c r="P19" s="597"/>
      <c r="Q19" s="598"/>
      <c r="R19" s="617">
        <v>3525</v>
      </c>
      <c r="S19" s="587"/>
      <c r="T19" s="587"/>
      <c r="U19" s="587"/>
      <c r="V19" s="587"/>
      <c r="W19" s="587"/>
      <c r="X19" s="587"/>
      <c r="Y19" s="588"/>
      <c r="Z19" s="635">
        <v>0</v>
      </c>
      <c r="AA19" s="635"/>
      <c r="AB19" s="635"/>
      <c r="AC19" s="635"/>
      <c r="AD19" s="636">
        <v>3525</v>
      </c>
      <c r="AE19" s="636"/>
      <c r="AF19" s="636"/>
      <c r="AG19" s="636"/>
      <c r="AH19" s="636"/>
      <c r="AI19" s="636"/>
      <c r="AJ19" s="636"/>
      <c r="AK19" s="636"/>
      <c r="AL19" s="618">
        <v>0.1</v>
      </c>
      <c r="AM19" s="621"/>
      <c r="AN19" s="621"/>
      <c r="AO19" s="637"/>
      <c r="AP19" s="596" t="s">
        <v>268</v>
      </c>
      <c r="AQ19" s="597"/>
      <c r="AR19" s="597"/>
      <c r="AS19" s="597"/>
      <c r="AT19" s="597"/>
      <c r="AU19" s="597"/>
      <c r="AV19" s="597"/>
      <c r="AW19" s="597"/>
      <c r="AX19" s="597"/>
      <c r="AY19" s="597"/>
      <c r="AZ19" s="597"/>
      <c r="BA19" s="597"/>
      <c r="BB19" s="597"/>
      <c r="BC19" s="597"/>
      <c r="BD19" s="597"/>
      <c r="BE19" s="597"/>
      <c r="BF19" s="598"/>
      <c r="BG19" s="617">
        <v>12904</v>
      </c>
      <c r="BH19" s="587"/>
      <c r="BI19" s="587"/>
      <c r="BJ19" s="587"/>
      <c r="BK19" s="587"/>
      <c r="BL19" s="587"/>
      <c r="BM19" s="587"/>
      <c r="BN19" s="588"/>
      <c r="BO19" s="635">
        <v>0.6</v>
      </c>
      <c r="BP19" s="635"/>
      <c r="BQ19" s="635"/>
      <c r="BR19" s="635"/>
      <c r="BS19" s="636" t="s">
        <v>127</v>
      </c>
      <c r="BT19" s="636"/>
      <c r="BU19" s="636"/>
      <c r="BV19" s="636"/>
      <c r="BW19" s="636"/>
      <c r="BX19" s="636"/>
      <c r="BY19" s="636"/>
      <c r="BZ19" s="636"/>
      <c r="CA19" s="636"/>
      <c r="CB19" s="674"/>
      <c r="CD19" s="596" t="s">
        <v>269</v>
      </c>
      <c r="CE19" s="597"/>
      <c r="CF19" s="597"/>
      <c r="CG19" s="597"/>
      <c r="CH19" s="597"/>
      <c r="CI19" s="597"/>
      <c r="CJ19" s="597"/>
      <c r="CK19" s="597"/>
      <c r="CL19" s="597"/>
      <c r="CM19" s="597"/>
      <c r="CN19" s="597"/>
      <c r="CO19" s="597"/>
      <c r="CP19" s="597"/>
      <c r="CQ19" s="598"/>
      <c r="CR19" s="617" t="s">
        <v>127</v>
      </c>
      <c r="CS19" s="587"/>
      <c r="CT19" s="587"/>
      <c r="CU19" s="587"/>
      <c r="CV19" s="587"/>
      <c r="CW19" s="587"/>
      <c r="CX19" s="587"/>
      <c r="CY19" s="588"/>
      <c r="CZ19" s="635" t="s">
        <v>127</v>
      </c>
      <c r="DA19" s="635"/>
      <c r="DB19" s="635"/>
      <c r="DC19" s="635"/>
      <c r="DD19" s="586" t="s">
        <v>127</v>
      </c>
      <c r="DE19" s="587"/>
      <c r="DF19" s="587"/>
      <c r="DG19" s="587"/>
      <c r="DH19" s="587"/>
      <c r="DI19" s="587"/>
      <c r="DJ19" s="587"/>
      <c r="DK19" s="587"/>
      <c r="DL19" s="587"/>
      <c r="DM19" s="587"/>
      <c r="DN19" s="587"/>
      <c r="DO19" s="587"/>
      <c r="DP19" s="588"/>
      <c r="DQ19" s="586" t="s">
        <v>127</v>
      </c>
      <c r="DR19" s="587"/>
      <c r="DS19" s="587"/>
      <c r="DT19" s="587"/>
      <c r="DU19" s="587"/>
      <c r="DV19" s="587"/>
      <c r="DW19" s="587"/>
      <c r="DX19" s="587"/>
      <c r="DY19" s="587"/>
      <c r="DZ19" s="587"/>
      <c r="EA19" s="587"/>
      <c r="EB19" s="587"/>
      <c r="EC19" s="644"/>
    </row>
    <row r="20" spans="2:133" ht="11.25" customHeight="1" x14ac:dyDescent="0.15">
      <c r="B20" s="596" t="s">
        <v>270</v>
      </c>
      <c r="C20" s="597"/>
      <c r="D20" s="597"/>
      <c r="E20" s="597"/>
      <c r="F20" s="597"/>
      <c r="G20" s="597"/>
      <c r="H20" s="597"/>
      <c r="I20" s="597"/>
      <c r="J20" s="597"/>
      <c r="K20" s="597"/>
      <c r="L20" s="597"/>
      <c r="M20" s="597"/>
      <c r="N20" s="597"/>
      <c r="O20" s="597"/>
      <c r="P20" s="597"/>
      <c r="Q20" s="598"/>
      <c r="R20" s="617">
        <v>2812</v>
      </c>
      <c r="S20" s="587"/>
      <c r="T20" s="587"/>
      <c r="U20" s="587"/>
      <c r="V20" s="587"/>
      <c r="W20" s="587"/>
      <c r="X20" s="587"/>
      <c r="Y20" s="588"/>
      <c r="Z20" s="635">
        <v>0</v>
      </c>
      <c r="AA20" s="635"/>
      <c r="AB20" s="635"/>
      <c r="AC20" s="635"/>
      <c r="AD20" s="636">
        <v>2812</v>
      </c>
      <c r="AE20" s="636"/>
      <c r="AF20" s="636"/>
      <c r="AG20" s="636"/>
      <c r="AH20" s="636"/>
      <c r="AI20" s="636"/>
      <c r="AJ20" s="636"/>
      <c r="AK20" s="636"/>
      <c r="AL20" s="618">
        <v>0</v>
      </c>
      <c r="AM20" s="621"/>
      <c r="AN20" s="621"/>
      <c r="AO20" s="637"/>
      <c r="AP20" s="596" t="s">
        <v>271</v>
      </c>
      <c r="AQ20" s="597"/>
      <c r="AR20" s="597"/>
      <c r="AS20" s="597"/>
      <c r="AT20" s="597"/>
      <c r="AU20" s="597"/>
      <c r="AV20" s="597"/>
      <c r="AW20" s="597"/>
      <c r="AX20" s="597"/>
      <c r="AY20" s="597"/>
      <c r="AZ20" s="597"/>
      <c r="BA20" s="597"/>
      <c r="BB20" s="597"/>
      <c r="BC20" s="597"/>
      <c r="BD20" s="597"/>
      <c r="BE20" s="597"/>
      <c r="BF20" s="598"/>
      <c r="BG20" s="617">
        <v>12904</v>
      </c>
      <c r="BH20" s="587"/>
      <c r="BI20" s="587"/>
      <c r="BJ20" s="587"/>
      <c r="BK20" s="587"/>
      <c r="BL20" s="587"/>
      <c r="BM20" s="587"/>
      <c r="BN20" s="588"/>
      <c r="BO20" s="635">
        <v>0.6</v>
      </c>
      <c r="BP20" s="635"/>
      <c r="BQ20" s="635"/>
      <c r="BR20" s="635"/>
      <c r="BS20" s="636" t="s">
        <v>127</v>
      </c>
      <c r="BT20" s="636"/>
      <c r="BU20" s="636"/>
      <c r="BV20" s="636"/>
      <c r="BW20" s="636"/>
      <c r="BX20" s="636"/>
      <c r="BY20" s="636"/>
      <c r="BZ20" s="636"/>
      <c r="CA20" s="636"/>
      <c r="CB20" s="674"/>
      <c r="CD20" s="596" t="s">
        <v>272</v>
      </c>
      <c r="CE20" s="597"/>
      <c r="CF20" s="597"/>
      <c r="CG20" s="597"/>
      <c r="CH20" s="597"/>
      <c r="CI20" s="597"/>
      <c r="CJ20" s="597"/>
      <c r="CK20" s="597"/>
      <c r="CL20" s="597"/>
      <c r="CM20" s="597"/>
      <c r="CN20" s="597"/>
      <c r="CO20" s="597"/>
      <c r="CP20" s="597"/>
      <c r="CQ20" s="598"/>
      <c r="CR20" s="617">
        <v>13168302</v>
      </c>
      <c r="CS20" s="587"/>
      <c r="CT20" s="587"/>
      <c r="CU20" s="587"/>
      <c r="CV20" s="587"/>
      <c r="CW20" s="587"/>
      <c r="CX20" s="587"/>
      <c r="CY20" s="588"/>
      <c r="CZ20" s="635">
        <v>100</v>
      </c>
      <c r="DA20" s="635"/>
      <c r="DB20" s="635"/>
      <c r="DC20" s="635"/>
      <c r="DD20" s="586">
        <v>1190055</v>
      </c>
      <c r="DE20" s="587"/>
      <c r="DF20" s="587"/>
      <c r="DG20" s="587"/>
      <c r="DH20" s="587"/>
      <c r="DI20" s="587"/>
      <c r="DJ20" s="587"/>
      <c r="DK20" s="587"/>
      <c r="DL20" s="587"/>
      <c r="DM20" s="587"/>
      <c r="DN20" s="587"/>
      <c r="DO20" s="587"/>
      <c r="DP20" s="588"/>
      <c r="DQ20" s="586">
        <v>6232910</v>
      </c>
      <c r="DR20" s="587"/>
      <c r="DS20" s="587"/>
      <c r="DT20" s="587"/>
      <c r="DU20" s="587"/>
      <c r="DV20" s="587"/>
      <c r="DW20" s="587"/>
      <c r="DX20" s="587"/>
      <c r="DY20" s="587"/>
      <c r="DZ20" s="587"/>
      <c r="EA20" s="587"/>
      <c r="EB20" s="587"/>
      <c r="EC20" s="644"/>
    </row>
    <row r="21" spans="2:133" ht="11.25" customHeight="1" x14ac:dyDescent="0.15">
      <c r="B21" s="596" t="s">
        <v>273</v>
      </c>
      <c r="C21" s="597"/>
      <c r="D21" s="597"/>
      <c r="E21" s="597"/>
      <c r="F21" s="597"/>
      <c r="G21" s="597"/>
      <c r="H21" s="597"/>
      <c r="I21" s="597"/>
      <c r="J21" s="597"/>
      <c r="K21" s="597"/>
      <c r="L21" s="597"/>
      <c r="M21" s="597"/>
      <c r="N21" s="597"/>
      <c r="O21" s="597"/>
      <c r="P21" s="597"/>
      <c r="Q21" s="598"/>
      <c r="R21" s="617">
        <v>693</v>
      </c>
      <c r="S21" s="587"/>
      <c r="T21" s="587"/>
      <c r="U21" s="587"/>
      <c r="V21" s="587"/>
      <c r="W21" s="587"/>
      <c r="X21" s="587"/>
      <c r="Y21" s="588"/>
      <c r="Z21" s="635">
        <v>0</v>
      </c>
      <c r="AA21" s="635"/>
      <c r="AB21" s="635"/>
      <c r="AC21" s="635"/>
      <c r="AD21" s="636">
        <v>693</v>
      </c>
      <c r="AE21" s="636"/>
      <c r="AF21" s="636"/>
      <c r="AG21" s="636"/>
      <c r="AH21" s="636"/>
      <c r="AI21" s="636"/>
      <c r="AJ21" s="636"/>
      <c r="AK21" s="636"/>
      <c r="AL21" s="618">
        <v>0</v>
      </c>
      <c r="AM21" s="621"/>
      <c r="AN21" s="621"/>
      <c r="AO21" s="637"/>
      <c r="AP21" s="596" t="s">
        <v>274</v>
      </c>
      <c r="AQ21" s="682"/>
      <c r="AR21" s="682"/>
      <c r="AS21" s="682"/>
      <c r="AT21" s="682"/>
      <c r="AU21" s="682"/>
      <c r="AV21" s="682"/>
      <c r="AW21" s="682"/>
      <c r="AX21" s="682"/>
      <c r="AY21" s="682"/>
      <c r="AZ21" s="682"/>
      <c r="BA21" s="682"/>
      <c r="BB21" s="682"/>
      <c r="BC21" s="682"/>
      <c r="BD21" s="682"/>
      <c r="BE21" s="682"/>
      <c r="BF21" s="683"/>
      <c r="BG21" s="617">
        <v>12904</v>
      </c>
      <c r="BH21" s="587"/>
      <c r="BI21" s="587"/>
      <c r="BJ21" s="587"/>
      <c r="BK21" s="587"/>
      <c r="BL21" s="587"/>
      <c r="BM21" s="587"/>
      <c r="BN21" s="588"/>
      <c r="BO21" s="635">
        <v>0.6</v>
      </c>
      <c r="BP21" s="635"/>
      <c r="BQ21" s="635"/>
      <c r="BR21" s="635"/>
      <c r="BS21" s="636" t="s">
        <v>127</v>
      </c>
      <c r="BT21" s="636"/>
      <c r="BU21" s="636"/>
      <c r="BV21" s="636"/>
      <c r="BW21" s="636"/>
      <c r="BX21" s="636"/>
      <c r="BY21" s="636"/>
      <c r="BZ21" s="636"/>
      <c r="CA21" s="636"/>
      <c r="CB21" s="674"/>
      <c r="CD21" s="599"/>
      <c r="CE21" s="600"/>
      <c r="CF21" s="600"/>
      <c r="CG21" s="600"/>
      <c r="CH21" s="600"/>
      <c r="CI21" s="600"/>
      <c r="CJ21" s="600"/>
      <c r="CK21" s="600"/>
      <c r="CL21" s="600"/>
      <c r="CM21" s="600"/>
      <c r="CN21" s="600"/>
      <c r="CO21" s="600"/>
      <c r="CP21" s="600"/>
      <c r="CQ21" s="601"/>
      <c r="CR21" s="695"/>
      <c r="CS21" s="693"/>
      <c r="CT21" s="693"/>
      <c r="CU21" s="693"/>
      <c r="CV21" s="693"/>
      <c r="CW21" s="693"/>
      <c r="CX21" s="693"/>
      <c r="CY21" s="696"/>
      <c r="CZ21" s="697"/>
      <c r="DA21" s="697"/>
      <c r="DB21" s="697"/>
      <c r="DC21" s="697"/>
      <c r="DD21" s="692"/>
      <c r="DE21" s="693"/>
      <c r="DF21" s="693"/>
      <c r="DG21" s="693"/>
      <c r="DH21" s="693"/>
      <c r="DI21" s="693"/>
      <c r="DJ21" s="693"/>
      <c r="DK21" s="693"/>
      <c r="DL21" s="693"/>
      <c r="DM21" s="693"/>
      <c r="DN21" s="693"/>
      <c r="DO21" s="693"/>
      <c r="DP21" s="696"/>
      <c r="DQ21" s="692"/>
      <c r="DR21" s="693"/>
      <c r="DS21" s="693"/>
      <c r="DT21" s="693"/>
      <c r="DU21" s="693"/>
      <c r="DV21" s="693"/>
      <c r="DW21" s="693"/>
      <c r="DX21" s="693"/>
      <c r="DY21" s="693"/>
      <c r="DZ21" s="693"/>
      <c r="EA21" s="693"/>
      <c r="EB21" s="693"/>
      <c r="EC21" s="694"/>
    </row>
    <row r="22" spans="2:133" ht="11.25" customHeight="1" x14ac:dyDescent="0.15">
      <c r="B22" s="666" t="s">
        <v>275</v>
      </c>
      <c r="C22" s="667"/>
      <c r="D22" s="667"/>
      <c r="E22" s="667"/>
      <c r="F22" s="667"/>
      <c r="G22" s="667"/>
      <c r="H22" s="667"/>
      <c r="I22" s="667"/>
      <c r="J22" s="667"/>
      <c r="K22" s="667"/>
      <c r="L22" s="667"/>
      <c r="M22" s="667"/>
      <c r="N22" s="667"/>
      <c r="O22" s="667"/>
      <c r="P22" s="667"/>
      <c r="Q22" s="668"/>
      <c r="R22" s="617">
        <v>86348</v>
      </c>
      <c r="S22" s="587"/>
      <c r="T22" s="587"/>
      <c r="U22" s="587"/>
      <c r="V22" s="587"/>
      <c r="W22" s="587"/>
      <c r="X22" s="587"/>
      <c r="Y22" s="588"/>
      <c r="Z22" s="635">
        <v>0.6</v>
      </c>
      <c r="AA22" s="635"/>
      <c r="AB22" s="635"/>
      <c r="AC22" s="635"/>
      <c r="AD22" s="636">
        <v>86348</v>
      </c>
      <c r="AE22" s="636"/>
      <c r="AF22" s="636"/>
      <c r="AG22" s="636"/>
      <c r="AH22" s="636"/>
      <c r="AI22" s="636"/>
      <c r="AJ22" s="636"/>
      <c r="AK22" s="636"/>
      <c r="AL22" s="618">
        <v>1.5</v>
      </c>
      <c r="AM22" s="621"/>
      <c r="AN22" s="621"/>
      <c r="AO22" s="637"/>
      <c r="AP22" s="596" t="s">
        <v>276</v>
      </c>
      <c r="AQ22" s="682"/>
      <c r="AR22" s="682"/>
      <c r="AS22" s="682"/>
      <c r="AT22" s="682"/>
      <c r="AU22" s="682"/>
      <c r="AV22" s="682"/>
      <c r="AW22" s="682"/>
      <c r="AX22" s="682"/>
      <c r="AY22" s="682"/>
      <c r="AZ22" s="682"/>
      <c r="BA22" s="682"/>
      <c r="BB22" s="682"/>
      <c r="BC22" s="682"/>
      <c r="BD22" s="682"/>
      <c r="BE22" s="682"/>
      <c r="BF22" s="683"/>
      <c r="BG22" s="617" t="s">
        <v>127</v>
      </c>
      <c r="BH22" s="587"/>
      <c r="BI22" s="587"/>
      <c r="BJ22" s="587"/>
      <c r="BK22" s="587"/>
      <c r="BL22" s="587"/>
      <c r="BM22" s="587"/>
      <c r="BN22" s="588"/>
      <c r="BO22" s="635" t="s">
        <v>127</v>
      </c>
      <c r="BP22" s="635"/>
      <c r="BQ22" s="635"/>
      <c r="BR22" s="635"/>
      <c r="BS22" s="636" t="s">
        <v>127</v>
      </c>
      <c r="BT22" s="636"/>
      <c r="BU22" s="636"/>
      <c r="BV22" s="636"/>
      <c r="BW22" s="636"/>
      <c r="BX22" s="636"/>
      <c r="BY22" s="636"/>
      <c r="BZ22" s="636"/>
      <c r="CA22" s="636"/>
      <c r="CB22" s="674"/>
      <c r="CD22" s="662" t="s">
        <v>277</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15">
      <c r="B23" s="596" t="s">
        <v>278</v>
      </c>
      <c r="C23" s="597"/>
      <c r="D23" s="597"/>
      <c r="E23" s="597"/>
      <c r="F23" s="597"/>
      <c r="G23" s="597"/>
      <c r="H23" s="597"/>
      <c r="I23" s="597"/>
      <c r="J23" s="597"/>
      <c r="K23" s="597"/>
      <c r="L23" s="597"/>
      <c r="M23" s="597"/>
      <c r="N23" s="597"/>
      <c r="O23" s="597"/>
      <c r="P23" s="597"/>
      <c r="Q23" s="598"/>
      <c r="R23" s="617">
        <v>2878425</v>
      </c>
      <c r="S23" s="587"/>
      <c r="T23" s="587"/>
      <c r="U23" s="587"/>
      <c r="V23" s="587"/>
      <c r="W23" s="587"/>
      <c r="X23" s="587"/>
      <c r="Y23" s="588"/>
      <c r="Z23" s="635">
        <v>21</v>
      </c>
      <c r="AA23" s="635"/>
      <c r="AB23" s="635"/>
      <c r="AC23" s="635"/>
      <c r="AD23" s="636">
        <v>2556848</v>
      </c>
      <c r="AE23" s="636"/>
      <c r="AF23" s="636"/>
      <c r="AG23" s="636"/>
      <c r="AH23" s="636"/>
      <c r="AI23" s="636"/>
      <c r="AJ23" s="636"/>
      <c r="AK23" s="636"/>
      <c r="AL23" s="618">
        <v>45.5</v>
      </c>
      <c r="AM23" s="621"/>
      <c r="AN23" s="621"/>
      <c r="AO23" s="637"/>
      <c r="AP23" s="596" t="s">
        <v>279</v>
      </c>
      <c r="AQ23" s="682"/>
      <c r="AR23" s="682"/>
      <c r="AS23" s="682"/>
      <c r="AT23" s="682"/>
      <c r="AU23" s="682"/>
      <c r="AV23" s="682"/>
      <c r="AW23" s="682"/>
      <c r="AX23" s="682"/>
      <c r="AY23" s="682"/>
      <c r="AZ23" s="682"/>
      <c r="BA23" s="682"/>
      <c r="BB23" s="682"/>
      <c r="BC23" s="682"/>
      <c r="BD23" s="682"/>
      <c r="BE23" s="682"/>
      <c r="BF23" s="683"/>
      <c r="BG23" s="617" t="s">
        <v>127</v>
      </c>
      <c r="BH23" s="587"/>
      <c r="BI23" s="587"/>
      <c r="BJ23" s="587"/>
      <c r="BK23" s="587"/>
      <c r="BL23" s="587"/>
      <c r="BM23" s="587"/>
      <c r="BN23" s="588"/>
      <c r="BO23" s="635" t="s">
        <v>127</v>
      </c>
      <c r="BP23" s="635"/>
      <c r="BQ23" s="635"/>
      <c r="BR23" s="635"/>
      <c r="BS23" s="636" t="s">
        <v>127</v>
      </c>
      <c r="BT23" s="636"/>
      <c r="BU23" s="636"/>
      <c r="BV23" s="636"/>
      <c r="BW23" s="636"/>
      <c r="BX23" s="636"/>
      <c r="BY23" s="636"/>
      <c r="BZ23" s="636"/>
      <c r="CA23" s="636"/>
      <c r="CB23" s="674"/>
      <c r="CD23" s="662" t="s">
        <v>219</v>
      </c>
      <c r="CE23" s="663"/>
      <c r="CF23" s="663"/>
      <c r="CG23" s="663"/>
      <c r="CH23" s="663"/>
      <c r="CI23" s="663"/>
      <c r="CJ23" s="663"/>
      <c r="CK23" s="663"/>
      <c r="CL23" s="663"/>
      <c r="CM23" s="663"/>
      <c r="CN23" s="663"/>
      <c r="CO23" s="663"/>
      <c r="CP23" s="663"/>
      <c r="CQ23" s="664"/>
      <c r="CR23" s="662" t="s">
        <v>280</v>
      </c>
      <c r="CS23" s="663"/>
      <c r="CT23" s="663"/>
      <c r="CU23" s="663"/>
      <c r="CV23" s="663"/>
      <c r="CW23" s="663"/>
      <c r="CX23" s="663"/>
      <c r="CY23" s="664"/>
      <c r="CZ23" s="662" t="s">
        <v>281</v>
      </c>
      <c r="DA23" s="663"/>
      <c r="DB23" s="663"/>
      <c r="DC23" s="664"/>
      <c r="DD23" s="662" t="s">
        <v>282</v>
      </c>
      <c r="DE23" s="663"/>
      <c r="DF23" s="663"/>
      <c r="DG23" s="663"/>
      <c r="DH23" s="663"/>
      <c r="DI23" s="663"/>
      <c r="DJ23" s="663"/>
      <c r="DK23" s="664"/>
      <c r="DL23" s="689" t="s">
        <v>283</v>
      </c>
      <c r="DM23" s="690"/>
      <c r="DN23" s="690"/>
      <c r="DO23" s="690"/>
      <c r="DP23" s="690"/>
      <c r="DQ23" s="690"/>
      <c r="DR23" s="690"/>
      <c r="DS23" s="690"/>
      <c r="DT23" s="690"/>
      <c r="DU23" s="690"/>
      <c r="DV23" s="691"/>
      <c r="DW23" s="662" t="s">
        <v>284</v>
      </c>
      <c r="DX23" s="663"/>
      <c r="DY23" s="663"/>
      <c r="DZ23" s="663"/>
      <c r="EA23" s="663"/>
      <c r="EB23" s="663"/>
      <c r="EC23" s="664"/>
    </row>
    <row r="24" spans="2:133" ht="11.25" customHeight="1" x14ac:dyDescent="0.15">
      <c r="B24" s="596" t="s">
        <v>285</v>
      </c>
      <c r="C24" s="597"/>
      <c r="D24" s="597"/>
      <c r="E24" s="597"/>
      <c r="F24" s="597"/>
      <c r="G24" s="597"/>
      <c r="H24" s="597"/>
      <c r="I24" s="597"/>
      <c r="J24" s="597"/>
      <c r="K24" s="597"/>
      <c r="L24" s="597"/>
      <c r="M24" s="597"/>
      <c r="N24" s="597"/>
      <c r="O24" s="597"/>
      <c r="P24" s="597"/>
      <c r="Q24" s="598"/>
      <c r="R24" s="617">
        <v>2556848</v>
      </c>
      <c r="S24" s="587"/>
      <c r="T24" s="587"/>
      <c r="U24" s="587"/>
      <c r="V24" s="587"/>
      <c r="W24" s="587"/>
      <c r="X24" s="587"/>
      <c r="Y24" s="588"/>
      <c r="Z24" s="635">
        <v>18.600000000000001</v>
      </c>
      <c r="AA24" s="635"/>
      <c r="AB24" s="635"/>
      <c r="AC24" s="635"/>
      <c r="AD24" s="636">
        <v>2556848</v>
      </c>
      <c r="AE24" s="636"/>
      <c r="AF24" s="636"/>
      <c r="AG24" s="636"/>
      <c r="AH24" s="636"/>
      <c r="AI24" s="636"/>
      <c r="AJ24" s="636"/>
      <c r="AK24" s="636"/>
      <c r="AL24" s="618">
        <v>45.5</v>
      </c>
      <c r="AM24" s="621"/>
      <c r="AN24" s="621"/>
      <c r="AO24" s="637"/>
      <c r="AP24" s="596" t="s">
        <v>286</v>
      </c>
      <c r="AQ24" s="682"/>
      <c r="AR24" s="682"/>
      <c r="AS24" s="682"/>
      <c r="AT24" s="682"/>
      <c r="AU24" s="682"/>
      <c r="AV24" s="682"/>
      <c r="AW24" s="682"/>
      <c r="AX24" s="682"/>
      <c r="AY24" s="682"/>
      <c r="AZ24" s="682"/>
      <c r="BA24" s="682"/>
      <c r="BB24" s="682"/>
      <c r="BC24" s="682"/>
      <c r="BD24" s="682"/>
      <c r="BE24" s="682"/>
      <c r="BF24" s="683"/>
      <c r="BG24" s="617" t="s">
        <v>127</v>
      </c>
      <c r="BH24" s="587"/>
      <c r="BI24" s="587"/>
      <c r="BJ24" s="587"/>
      <c r="BK24" s="587"/>
      <c r="BL24" s="587"/>
      <c r="BM24" s="587"/>
      <c r="BN24" s="588"/>
      <c r="BO24" s="635" t="s">
        <v>127</v>
      </c>
      <c r="BP24" s="635"/>
      <c r="BQ24" s="635"/>
      <c r="BR24" s="635"/>
      <c r="BS24" s="636" t="s">
        <v>127</v>
      </c>
      <c r="BT24" s="636"/>
      <c r="BU24" s="636"/>
      <c r="BV24" s="636"/>
      <c r="BW24" s="636"/>
      <c r="BX24" s="636"/>
      <c r="BY24" s="636"/>
      <c r="BZ24" s="636"/>
      <c r="CA24" s="636"/>
      <c r="CB24" s="674"/>
      <c r="CD24" s="659" t="s">
        <v>287</v>
      </c>
      <c r="CE24" s="660"/>
      <c r="CF24" s="660"/>
      <c r="CG24" s="660"/>
      <c r="CH24" s="660"/>
      <c r="CI24" s="660"/>
      <c r="CJ24" s="660"/>
      <c r="CK24" s="660"/>
      <c r="CL24" s="660"/>
      <c r="CM24" s="660"/>
      <c r="CN24" s="660"/>
      <c r="CO24" s="660"/>
      <c r="CP24" s="660"/>
      <c r="CQ24" s="661"/>
      <c r="CR24" s="656">
        <v>4416809</v>
      </c>
      <c r="CS24" s="657"/>
      <c r="CT24" s="657"/>
      <c r="CU24" s="657"/>
      <c r="CV24" s="657"/>
      <c r="CW24" s="657"/>
      <c r="CX24" s="657"/>
      <c r="CY24" s="685"/>
      <c r="CZ24" s="686">
        <v>33.5</v>
      </c>
      <c r="DA24" s="669"/>
      <c r="DB24" s="669"/>
      <c r="DC24" s="688"/>
      <c r="DD24" s="684">
        <v>3115966</v>
      </c>
      <c r="DE24" s="657"/>
      <c r="DF24" s="657"/>
      <c r="DG24" s="657"/>
      <c r="DH24" s="657"/>
      <c r="DI24" s="657"/>
      <c r="DJ24" s="657"/>
      <c r="DK24" s="685"/>
      <c r="DL24" s="684">
        <v>2977056</v>
      </c>
      <c r="DM24" s="657"/>
      <c r="DN24" s="657"/>
      <c r="DO24" s="657"/>
      <c r="DP24" s="657"/>
      <c r="DQ24" s="657"/>
      <c r="DR24" s="657"/>
      <c r="DS24" s="657"/>
      <c r="DT24" s="657"/>
      <c r="DU24" s="657"/>
      <c r="DV24" s="685"/>
      <c r="DW24" s="686">
        <v>52</v>
      </c>
      <c r="DX24" s="669"/>
      <c r="DY24" s="669"/>
      <c r="DZ24" s="669"/>
      <c r="EA24" s="669"/>
      <c r="EB24" s="669"/>
      <c r="EC24" s="687"/>
    </row>
    <row r="25" spans="2:133" ht="11.25" customHeight="1" x14ac:dyDescent="0.15">
      <c r="B25" s="596" t="s">
        <v>288</v>
      </c>
      <c r="C25" s="597"/>
      <c r="D25" s="597"/>
      <c r="E25" s="597"/>
      <c r="F25" s="597"/>
      <c r="G25" s="597"/>
      <c r="H25" s="597"/>
      <c r="I25" s="597"/>
      <c r="J25" s="597"/>
      <c r="K25" s="597"/>
      <c r="L25" s="597"/>
      <c r="M25" s="597"/>
      <c r="N25" s="597"/>
      <c r="O25" s="597"/>
      <c r="P25" s="597"/>
      <c r="Q25" s="598"/>
      <c r="R25" s="617">
        <v>321548</v>
      </c>
      <c r="S25" s="587"/>
      <c r="T25" s="587"/>
      <c r="U25" s="587"/>
      <c r="V25" s="587"/>
      <c r="W25" s="587"/>
      <c r="X25" s="587"/>
      <c r="Y25" s="588"/>
      <c r="Z25" s="635">
        <v>2.2999999999999998</v>
      </c>
      <c r="AA25" s="635"/>
      <c r="AB25" s="635"/>
      <c r="AC25" s="635"/>
      <c r="AD25" s="636" t="s">
        <v>127</v>
      </c>
      <c r="AE25" s="636"/>
      <c r="AF25" s="636"/>
      <c r="AG25" s="636"/>
      <c r="AH25" s="636"/>
      <c r="AI25" s="636"/>
      <c r="AJ25" s="636"/>
      <c r="AK25" s="636"/>
      <c r="AL25" s="618" t="s">
        <v>127</v>
      </c>
      <c r="AM25" s="621"/>
      <c r="AN25" s="621"/>
      <c r="AO25" s="637"/>
      <c r="AP25" s="596" t="s">
        <v>289</v>
      </c>
      <c r="AQ25" s="682"/>
      <c r="AR25" s="682"/>
      <c r="AS25" s="682"/>
      <c r="AT25" s="682"/>
      <c r="AU25" s="682"/>
      <c r="AV25" s="682"/>
      <c r="AW25" s="682"/>
      <c r="AX25" s="682"/>
      <c r="AY25" s="682"/>
      <c r="AZ25" s="682"/>
      <c r="BA25" s="682"/>
      <c r="BB25" s="682"/>
      <c r="BC25" s="682"/>
      <c r="BD25" s="682"/>
      <c r="BE25" s="682"/>
      <c r="BF25" s="683"/>
      <c r="BG25" s="617" t="s">
        <v>127</v>
      </c>
      <c r="BH25" s="587"/>
      <c r="BI25" s="587"/>
      <c r="BJ25" s="587"/>
      <c r="BK25" s="587"/>
      <c r="BL25" s="587"/>
      <c r="BM25" s="587"/>
      <c r="BN25" s="588"/>
      <c r="BO25" s="635" t="s">
        <v>127</v>
      </c>
      <c r="BP25" s="635"/>
      <c r="BQ25" s="635"/>
      <c r="BR25" s="635"/>
      <c r="BS25" s="636" t="s">
        <v>127</v>
      </c>
      <c r="BT25" s="636"/>
      <c r="BU25" s="636"/>
      <c r="BV25" s="636"/>
      <c r="BW25" s="636"/>
      <c r="BX25" s="636"/>
      <c r="BY25" s="636"/>
      <c r="BZ25" s="636"/>
      <c r="CA25" s="636"/>
      <c r="CB25" s="674"/>
      <c r="CD25" s="596" t="s">
        <v>290</v>
      </c>
      <c r="CE25" s="597"/>
      <c r="CF25" s="597"/>
      <c r="CG25" s="597"/>
      <c r="CH25" s="597"/>
      <c r="CI25" s="597"/>
      <c r="CJ25" s="597"/>
      <c r="CK25" s="597"/>
      <c r="CL25" s="597"/>
      <c r="CM25" s="597"/>
      <c r="CN25" s="597"/>
      <c r="CO25" s="597"/>
      <c r="CP25" s="597"/>
      <c r="CQ25" s="598"/>
      <c r="CR25" s="617">
        <v>1954739</v>
      </c>
      <c r="CS25" s="615"/>
      <c r="CT25" s="615"/>
      <c r="CU25" s="615"/>
      <c r="CV25" s="615"/>
      <c r="CW25" s="615"/>
      <c r="CX25" s="615"/>
      <c r="CY25" s="616"/>
      <c r="CZ25" s="618">
        <v>14.8</v>
      </c>
      <c r="DA25" s="619"/>
      <c r="DB25" s="619"/>
      <c r="DC25" s="620"/>
      <c r="DD25" s="586">
        <v>1844359</v>
      </c>
      <c r="DE25" s="615"/>
      <c r="DF25" s="615"/>
      <c r="DG25" s="615"/>
      <c r="DH25" s="615"/>
      <c r="DI25" s="615"/>
      <c r="DJ25" s="615"/>
      <c r="DK25" s="616"/>
      <c r="DL25" s="586">
        <v>1830926</v>
      </c>
      <c r="DM25" s="615"/>
      <c r="DN25" s="615"/>
      <c r="DO25" s="615"/>
      <c r="DP25" s="615"/>
      <c r="DQ25" s="615"/>
      <c r="DR25" s="615"/>
      <c r="DS25" s="615"/>
      <c r="DT25" s="615"/>
      <c r="DU25" s="615"/>
      <c r="DV25" s="616"/>
      <c r="DW25" s="618">
        <v>32</v>
      </c>
      <c r="DX25" s="619"/>
      <c r="DY25" s="619"/>
      <c r="DZ25" s="619"/>
      <c r="EA25" s="619"/>
      <c r="EB25" s="619"/>
      <c r="EC25" s="652"/>
    </row>
    <row r="26" spans="2:133" ht="11.25" customHeight="1" x14ac:dyDescent="0.15">
      <c r="B26" s="596" t="s">
        <v>291</v>
      </c>
      <c r="C26" s="597"/>
      <c r="D26" s="597"/>
      <c r="E26" s="597"/>
      <c r="F26" s="597"/>
      <c r="G26" s="597"/>
      <c r="H26" s="597"/>
      <c r="I26" s="597"/>
      <c r="J26" s="597"/>
      <c r="K26" s="597"/>
      <c r="L26" s="597"/>
      <c r="M26" s="597"/>
      <c r="N26" s="597"/>
      <c r="O26" s="597"/>
      <c r="P26" s="597"/>
      <c r="Q26" s="598"/>
      <c r="R26" s="617">
        <v>29</v>
      </c>
      <c r="S26" s="587"/>
      <c r="T26" s="587"/>
      <c r="U26" s="587"/>
      <c r="V26" s="587"/>
      <c r="W26" s="587"/>
      <c r="X26" s="587"/>
      <c r="Y26" s="588"/>
      <c r="Z26" s="635">
        <v>0</v>
      </c>
      <c r="AA26" s="635"/>
      <c r="AB26" s="635"/>
      <c r="AC26" s="635"/>
      <c r="AD26" s="636" t="s">
        <v>127</v>
      </c>
      <c r="AE26" s="636"/>
      <c r="AF26" s="636"/>
      <c r="AG26" s="636"/>
      <c r="AH26" s="636"/>
      <c r="AI26" s="636"/>
      <c r="AJ26" s="636"/>
      <c r="AK26" s="636"/>
      <c r="AL26" s="618" t="s">
        <v>127</v>
      </c>
      <c r="AM26" s="621"/>
      <c r="AN26" s="621"/>
      <c r="AO26" s="637"/>
      <c r="AP26" s="596" t="s">
        <v>292</v>
      </c>
      <c r="AQ26" s="682"/>
      <c r="AR26" s="682"/>
      <c r="AS26" s="682"/>
      <c r="AT26" s="682"/>
      <c r="AU26" s="682"/>
      <c r="AV26" s="682"/>
      <c r="AW26" s="682"/>
      <c r="AX26" s="682"/>
      <c r="AY26" s="682"/>
      <c r="AZ26" s="682"/>
      <c r="BA26" s="682"/>
      <c r="BB26" s="682"/>
      <c r="BC26" s="682"/>
      <c r="BD26" s="682"/>
      <c r="BE26" s="682"/>
      <c r="BF26" s="683"/>
      <c r="BG26" s="617" t="s">
        <v>127</v>
      </c>
      <c r="BH26" s="587"/>
      <c r="BI26" s="587"/>
      <c r="BJ26" s="587"/>
      <c r="BK26" s="587"/>
      <c r="BL26" s="587"/>
      <c r="BM26" s="587"/>
      <c r="BN26" s="588"/>
      <c r="BO26" s="635" t="s">
        <v>127</v>
      </c>
      <c r="BP26" s="635"/>
      <c r="BQ26" s="635"/>
      <c r="BR26" s="635"/>
      <c r="BS26" s="636" t="s">
        <v>127</v>
      </c>
      <c r="BT26" s="636"/>
      <c r="BU26" s="636"/>
      <c r="BV26" s="636"/>
      <c r="BW26" s="636"/>
      <c r="BX26" s="636"/>
      <c r="BY26" s="636"/>
      <c r="BZ26" s="636"/>
      <c r="CA26" s="636"/>
      <c r="CB26" s="674"/>
      <c r="CD26" s="596" t="s">
        <v>293</v>
      </c>
      <c r="CE26" s="597"/>
      <c r="CF26" s="597"/>
      <c r="CG26" s="597"/>
      <c r="CH26" s="597"/>
      <c r="CI26" s="597"/>
      <c r="CJ26" s="597"/>
      <c r="CK26" s="597"/>
      <c r="CL26" s="597"/>
      <c r="CM26" s="597"/>
      <c r="CN26" s="597"/>
      <c r="CO26" s="597"/>
      <c r="CP26" s="597"/>
      <c r="CQ26" s="598"/>
      <c r="CR26" s="617">
        <v>1190711</v>
      </c>
      <c r="CS26" s="587"/>
      <c r="CT26" s="587"/>
      <c r="CU26" s="587"/>
      <c r="CV26" s="587"/>
      <c r="CW26" s="587"/>
      <c r="CX26" s="587"/>
      <c r="CY26" s="588"/>
      <c r="CZ26" s="618">
        <v>9</v>
      </c>
      <c r="DA26" s="619"/>
      <c r="DB26" s="619"/>
      <c r="DC26" s="620"/>
      <c r="DD26" s="586">
        <v>1109251</v>
      </c>
      <c r="DE26" s="587"/>
      <c r="DF26" s="587"/>
      <c r="DG26" s="587"/>
      <c r="DH26" s="587"/>
      <c r="DI26" s="587"/>
      <c r="DJ26" s="587"/>
      <c r="DK26" s="588"/>
      <c r="DL26" s="586" t="s">
        <v>127</v>
      </c>
      <c r="DM26" s="587"/>
      <c r="DN26" s="587"/>
      <c r="DO26" s="587"/>
      <c r="DP26" s="587"/>
      <c r="DQ26" s="587"/>
      <c r="DR26" s="587"/>
      <c r="DS26" s="587"/>
      <c r="DT26" s="587"/>
      <c r="DU26" s="587"/>
      <c r="DV26" s="588"/>
      <c r="DW26" s="618" t="s">
        <v>127</v>
      </c>
      <c r="DX26" s="619"/>
      <c r="DY26" s="619"/>
      <c r="DZ26" s="619"/>
      <c r="EA26" s="619"/>
      <c r="EB26" s="619"/>
      <c r="EC26" s="652"/>
    </row>
    <row r="27" spans="2:133" ht="11.25" customHeight="1" x14ac:dyDescent="0.15">
      <c r="B27" s="596" t="s">
        <v>294</v>
      </c>
      <c r="C27" s="597"/>
      <c r="D27" s="597"/>
      <c r="E27" s="597"/>
      <c r="F27" s="597"/>
      <c r="G27" s="597"/>
      <c r="H27" s="597"/>
      <c r="I27" s="597"/>
      <c r="J27" s="597"/>
      <c r="K27" s="597"/>
      <c r="L27" s="597"/>
      <c r="M27" s="597"/>
      <c r="N27" s="597"/>
      <c r="O27" s="597"/>
      <c r="P27" s="597"/>
      <c r="Q27" s="598"/>
      <c r="R27" s="617">
        <v>5844100</v>
      </c>
      <c r="S27" s="587"/>
      <c r="T27" s="587"/>
      <c r="U27" s="587"/>
      <c r="V27" s="587"/>
      <c r="W27" s="587"/>
      <c r="X27" s="587"/>
      <c r="Y27" s="588"/>
      <c r="Z27" s="635">
        <v>42.6</v>
      </c>
      <c r="AA27" s="635"/>
      <c r="AB27" s="635"/>
      <c r="AC27" s="635"/>
      <c r="AD27" s="636">
        <v>5522523</v>
      </c>
      <c r="AE27" s="636"/>
      <c r="AF27" s="636"/>
      <c r="AG27" s="636"/>
      <c r="AH27" s="636"/>
      <c r="AI27" s="636"/>
      <c r="AJ27" s="636"/>
      <c r="AK27" s="636"/>
      <c r="AL27" s="618">
        <v>98.199996948242188</v>
      </c>
      <c r="AM27" s="621"/>
      <c r="AN27" s="621"/>
      <c r="AO27" s="637"/>
      <c r="AP27" s="596" t="s">
        <v>295</v>
      </c>
      <c r="AQ27" s="597"/>
      <c r="AR27" s="597"/>
      <c r="AS27" s="597"/>
      <c r="AT27" s="597"/>
      <c r="AU27" s="597"/>
      <c r="AV27" s="597"/>
      <c r="AW27" s="597"/>
      <c r="AX27" s="597"/>
      <c r="AY27" s="597"/>
      <c r="AZ27" s="597"/>
      <c r="BA27" s="597"/>
      <c r="BB27" s="597"/>
      <c r="BC27" s="597"/>
      <c r="BD27" s="597"/>
      <c r="BE27" s="597"/>
      <c r="BF27" s="598"/>
      <c r="BG27" s="617">
        <v>2281000</v>
      </c>
      <c r="BH27" s="587"/>
      <c r="BI27" s="587"/>
      <c r="BJ27" s="587"/>
      <c r="BK27" s="587"/>
      <c r="BL27" s="587"/>
      <c r="BM27" s="587"/>
      <c r="BN27" s="588"/>
      <c r="BO27" s="635">
        <v>100</v>
      </c>
      <c r="BP27" s="635"/>
      <c r="BQ27" s="635"/>
      <c r="BR27" s="635"/>
      <c r="BS27" s="636" t="s">
        <v>127</v>
      </c>
      <c r="BT27" s="636"/>
      <c r="BU27" s="636"/>
      <c r="BV27" s="636"/>
      <c r="BW27" s="636"/>
      <c r="BX27" s="636"/>
      <c r="BY27" s="636"/>
      <c r="BZ27" s="636"/>
      <c r="CA27" s="636"/>
      <c r="CB27" s="674"/>
      <c r="CD27" s="596" t="s">
        <v>296</v>
      </c>
      <c r="CE27" s="597"/>
      <c r="CF27" s="597"/>
      <c r="CG27" s="597"/>
      <c r="CH27" s="597"/>
      <c r="CI27" s="597"/>
      <c r="CJ27" s="597"/>
      <c r="CK27" s="597"/>
      <c r="CL27" s="597"/>
      <c r="CM27" s="597"/>
      <c r="CN27" s="597"/>
      <c r="CO27" s="597"/>
      <c r="CP27" s="597"/>
      <c r="CQ27" s="598"/>
      <c r="CR27" s="617">
        <v>1455055</v>
      </c>
      <c r="CS27" s="615"/>
      <c r="CT27" s="615"/>
      <c r="CU27" s="615"/>
      <c r="CV27" s="615"/>
      <c r="CW27" s="615"/>
      <c r="CX27" s="615"/>
      <c r="CY27" s="616"/>
      <c r="CZ27" s="618">
        <v>11</v>
      </c>
      <c r="DA27" s="619"/>
      <c r="DB27" s="619"/>
      <c r="DC27" s="620"/>
      <c r="DD27" s="586">
        <v>275465</v>
      </c>
      <c r="DE27" s="615"/>
      <c r="DF27" s="615"/>
      <c r="DG27" s="615"/>
      <c r="DH27" s="615"/>
      <c r="DI27" s="615"/>
      <c r="DJ27" s="615"/>
      <c r="DK27" s="616"/>
      <c r="DL27" s="586">
        <v>267105</v>
      </c>
      <c r="DM27" s="615"/>
      <c r="DN27" s="615"/>
      <c r="DO27" s="615"/>
      <c r="DP27" s="615"/>
      <c r="DQ27" s="615"/>
      <c r="DR27" s="615"/>
      <c r="DS27" s="615"/>
      <c r="DT27" s="615"/>
      <c r="DU27" s="615"/>
      <c r="DV27" s="616"/>
      <c r="DW27" s="618">
        <v>4.7</v>
      </c>
      <c r="DX27" s="619"/>
      <c r="DY27" s="619"/>
      <c r="DZ27" s="619"/>
      <c r="EA27" s="619"/>
      <c r="EB27" s="619"/>
      <c r="EC27" s="652"/>
    </row>
    <row r="28" spans="2:133" ht="11.25" customHeight="1" x14ac:dyDescent="0.15">
      <c r="B28" s="596" t="s">
        <v>297</v>
      </c>
      <c r="C28" s="597"/>
      <c r="D28" s="597"/>
      <c r="E28" s="597"/>
      <c r="F28" s="597"/>
      <c r="G28" s="597"/>
      <c r="H28" s="597"/>
      <c r="I28" s="597"/>
      <c r="J28" s="597"/>
      <c r="K28" s="597"/>
      <c r="L28" s="597"/>
      <c r="M28" s="597"/>
      <c r="N28" s="597"/>
      <c r="O28" s="597"/>
      <c r="P28" s="597"/>
      <c r="Q28" s="598"/>
      <c r="R28" s="617">
        <v>2271</v>
      </c>
      <c r="S28" s="587"/>
      <c r="T28" s="587"/>
      <c r="U28" s="587"/>
      <c r="V28" s="587"/>
      <c r="W28" s="587"/>
      <c r="X28" s="587"/>
      <c r="Y28" s="588"/>
      <c r="Z28" s="635">
        <v>0</v>
      </c>
      <c r="AA28" s="635"/>
      <c r="AB28" s="635"/>
      <c r="AC28" s="635"/>
      <c r="AD28" s="636">
        <v>2271</v>
      </c>
      <c r="AE28" s="636"/>
      <c r="AF28" s="636"/>
      <c r="AG28" s="636"/>
      <c r="AH28" s="636"/>
      <c r="AI28" s="636"/>
      <c r="AJ28" s="636"/>
      <c r="AK28" s="636"/>
      <c r="AL28" s="618">
        <v>0</v>
      </c>
      <c r="AM28" s="621"/>
      <c r="AN28" s="621"/>
      <c r="AO28" s="637"/>
      <c r="AP28" s="596"/>
      <c r="AQ28" s="597"/>
      <c r="AR28" s="597"/>
      <c r="AS28" s="597"/>
      <c r="AT28" s="597"/>
      <c r="AU28" s="597"/>
      <c r="AV28" s="597"/>
      <c r="AW28" s="597"/>
      <c r="AX28" s="597"/>
      <c r="AY28" s="597"/>
      <c r="AZ28" s="597"/>
      <c r="BA28" s="597"/>
      <c r="BB28" s="597"/>
      <c r="BC28" s="597"/>
      <c r="BD28" s="597"/>
      <c r="BE28" s="597"/>
      <c r="BF28" s="598"/>
      <c r="BG28" s="617"/>
      <c r="BH28" s="587"/>
      <c r="BI28" s="587"/>
      <c r="BJ28" s="587"/>
      <c r="BK28" s="587"/>
      <c r="BL28" s="587"/>
      <c r="BM28" s="587"/>
      <c r="BN28" s="588"/>
      <c r="BO28" s="635"/>
      <c r="BP28" s="635"/>
      <c r="BQ28" s="635"/>
      <c r="BR28" s="635"/>
      <c r="BS28" s="586"/>
      <c r="BT28" s="587"/>
      <c r="BU28" s="587"/>
      <c r="BV28" s="587"/>
      <c r="BW28" s="587"/>
      <c r="BX28" s="587"/>
      <c r="BY28" s="587"/>
      <c r="BZ28" s="587"/>
      <c r="CA28" s="587"/>
      <c r="CB28" s="644"/>
      <c r="CD28" s="596" t="s">
        <v>298</v>
      </c>
      <c r="CE28" s="597"/>
      <c r="CF28" s="597"/>
      <c r="CG28" s="597"/>
      <c r="CH28" s="597"/>
      <c r="CI28" s="597"/>
      <c r="CJ28" s="597"/>
      <c r="CK28" s="597"/>
      <c r="CL28" s="597"/>
      <c r="CM28" s="597"/>
      <c r="CN28" s="597"/>
      <c r="CO28" s="597"/>
      <c r="CP28" s="597"/>
      <c r="CQ28" s="598"/>
      <c r="CR28" s="617">
        <v>1007015</v>
      </c>
      <c r="CS28" s="587"/>
      <c r="CT28" s="587"/>
      <c r="CU28" s="587"/>
      <c r="CV28" s="587"/>
      <c r="CW28" s="587"/>
      <c r="CX28" s="587"/>
      <c r="CY28" s="588"/>
      <c r="CZ28" s="618">
        <v>7.6</v>
      </c>
      <c r="DA28" s="619"/>
      <c r="DB28" s="619"/>
      <c r="DC28" s="620"/>
      <c r="DD28" s="586">
        <v>996142</v>
      </c>
      <c r="DE28" s="587"/>
      <c r="DF28" s="587"/>
      <c r="DG28" s="587"/>
      <c r="DH28" s="587"/>
      <c r="DI28" s="587"/>
      <c r="DJ28" s="587"/>
      <c r="DK28" s="588"/>
      <c r="DL28" s="586">
        <v>879025</v>
      </c>
      <c r="DM28" s="587"/>
      <c r="DN28" s="587"/>
      <c r="DO28" s="587"/>
      <c r="DP28" s="587"/>
      <c r="DQ28" s="587"/>
      <c r="DR28" s="587"/>
      <c r="DS28" s="587"/>
      <c r="DT28" s="587"/>
      <c r="DU28" s="587"/>
      <c r="DV28" s="588"/>
      <c r="DW28" s="618">
        <v>15.3</v>
      </c>
      <c r="DX28" s="619"/>
      <c r="DY28" s="619"/>
      <c r="DZ28" s="619"/>
      <c r="EA28" s="619"/>
      <c r="EB28" s="619"/>
      <c r="EC28" s="652"/>
    </row>
    <row r="29" spans="2:133" ht="11.25" customHeight="1" x14ac:dyDescent="0.15">
      <c r="B29" s="596" t="s">
        <v>299</v>
      </c>
      <c r="C29" s="597"/>
      <c r="D29" s="597"/>
      <c r="E29" s="597"/>
      <c r="F29" s="597"/>
      <c r="G29" s="597"/>
      <c r="H29" s="597"/>
      <c r="I29" s="597"/>
      <c r="J29" s="597"/>
      <c r="K29" s="597"/>
      <c r="L29" s="597"/>
      <c r="M29" s="597"/>
      <c r="N29" s="597"/>
      <c r="O29" s="597"/>
      <c r="P29" s="597"/>
      <c r="Q29" s="598"/>
      <c r="R29" s="617">
        <v>82099</v>
      </c>
      <c r="S29" s="587"/>
      <c r="T29" s="587"/>
      <c r="U29" s="587"/>
      <c r="V29" s="587"/>
      <c r="W29" s="587"/>
      <c r="X29" s="587"/>
      <c r="Y29" s="588"/>
      <c r="Z29" s="635">
        <v>0.6</v>
      </c>
      <c r="AA29" s="635"/>
      <c r="AB29" s="635"/>
      <c r="AC29" s="635"/>
      <c r="AD29" s="636" t="s">
        <v>127</v>
      </c>
      <c r="AE29" s="636"/>
      <c r="AF29" s="636"/>
      <c r="AG29" s="636"/>
      <c r="AH29" s="636"/>
      <c r="AI29" s="636"/>
      <c r="AJ29" s="636"/>
      <c r="AK29" s="636"/>
      <c r="AL29" s="618" t="s">
        <v>127</v>
      </c>
      <c r="AM29" s="621"/>
      <c r="AN29" s="621"/>
      <c r="AO29" s="637"/>
      <c r="AP29" s="599"/>
      <c r="AQ29" s="600"/>
      <c r="AR29" s="600"/>
      <c r="AS29" s="600"/>
      <c r="AT29" s="600"/>
      <c r="AU29" s="600"/>
      <c r="AV29" s="600"/>
      <c r="AW29" s="600"/>
      <c r="AX29" s="600"/>
      <c r="AY29" s="600"/>
      <c r="AZ29" s="600"/>
      <c r="BA29" s="600"/>
      <c r="BB29" s="600"/>
      <c r="BC29" s="600"/>
      <c r="BD29" s="600"/>
      <c r="BE29" s="600"/>
      <c r="BF29" s="601"/>
      <c r="BG29" s="617"/>
      <c r="BH29" s="587"/>
      <c r="BI29" s="587"/>
      <c r="BJ29" s="587"/>
      <c r="BK29" s="587"/>
      <c r="BL29" s="587"/>
      <c r="BM29" s="587"/>
      <c r="BN29" s="588"/>
      <c r="BO29" s="635"/>
      <c r="BP29" s="635"/>
      <c r="BQ29" s="635"/>
      <c r="BR29" s="635"/>
      <c r="BS29" s="636"/>
      <c r="BT29" s="636"/>
      <c r="BU29" s="636"/>
      <c r="BV29" s="636"/>
      <c r="BW29" s="636"/>
      <c r="BX29" s="636"/>
      <c r="BY29" s="636"/>
      <c r="BZ29" s="636"/>
      <c r="CA29" s="636"/>
      <c r="CB29" s="674"/>
      <c r="CD29" s="629" t="s">
        <v>300</v>
      </c>
      <c r="CE29" s="630"/>
      <c r="CF29" s="596" t="s">
        <v>70</v>
      </c>
      <c r="CG29" s="597"/>
      <c r="CH29" s="597"/>
      <c r="CI29" s="597"/>
      <c r="CJ29" s="597"/>
      <c r="CK29" s="597"/>
      <c r="CL29" s="597"/>
      <c r="CM29" s="597"/>
      <c r="CN29" s="597"/>
      <c r="CO29" s="597"/>
      <c r="CP29" s="597"/>
      <c r="CQ29" s="598"/>
      <c r="CR29" s="617">
        <v>1007015</v>
      </c>
      <c r="CS29" s="615"/>
      <c r="CT29" s="615"/>
      <c r="CU29" s="615"/>
      <c r="CV29" s="615"/>
      <c r="CW29" s="615"/>
      <c r="CX29" s="615"/>
      <c r="CY29" s="616"/>
      <c r="CZ29" s="618">
        <v>7.6</v>
      </c>
      <c r="DA29" s="619"/>
      <c r="DB29" s="619"/>
      <c r="DC29" s="620"/>
      <c r="DD29" s="586">
        <v>996142</v>
      </c>
      <c r="DE29" s="615"/>
      <c r="DF29" s="615"/>
      <c r="DG29" s="615"/>
      <c r="DH29" s="615"/>
      <c r="DI29" s="615"/>
      <c r="DJ29" s="615"/>
      <c r="DK29" s="616"/>
      <c r="DL29" s="586">
        <v>879025</v>
      </c>
      <c r="DM29" s="615"/>
      <c r="DN29" s="615"/>
      <c r="DO29" s="615"/>
      <c r="DP29" s="615"/>
      <c r="DQ29" s="615"/>
      <c r="DR29" s="615"/>
      <c r="DS29" s="615"/>
      <c r="DT29" s="615"/>
      <c r="DU29" s="615"/>
      <c r="DV29" s="616"/>
      <c r="DW29" s="618">
        <v>15.3</v>
      </c>
      <c r="DX29" s="619"/>
      <c r="DY29" s="619"/>
      <c r="DZ29" s="619"/>
      <c r="EA29" s="619"/>
      <c r="EB29" s="619"/>
      <c r="EC29" s="652"/>
    </row>
    <row r="30" spans="2:133" ht="11.25" customHeight="1" x14ac:dyDescent="0.15">
      <c r="B30" s="596" t="s">
        <v>301</v>
      </c>
      <c r="C30" s="597"/>
      <c r="D30" s="597"/>
      <c r="E30" s="597"/>
      <c r="F30" s="597"/>
      <c r="G30" s="597"/>
      <c r="H30" s="597"/>
      <c r="I30" s="597"/>
      <c r="J30" s="597"/>
      <c r="K30" s="597"/>
      <c r="L30" s="597"/>
      <c r="M30" s="597"/>
      <c r="N30" s="597"/>
      <c r="O30" s="597"/>
      <c r="P30" s="597"/>
      <c r="Q30" s="598"/>
      <c r="R30" s="617">
        <v>54385</v>
      </c>
      <c r="S30" s="587"/>
      <c r="T30" s="587"/>
      <c r="U30" s="587"/>
      <c r="V30" s="587"/>
      <c r="W30" s="587"/>
      <c r="X30" s="587"/>
      <c r="Y30" s="588"/>
      <c r="Z30" s="635">
        <v>0.4</v>
      </c>
      <c r="AA30" s="635"/>
      <c r="AB30" s="635"/>
      <c r="AC30" s="635"/>
      <c r="AD30" s="636">
        <v>17270</v>
      </c>
      <c r="AE30" s="636"/>
      <c r="AF30" s="636"/>
      <c r="AG30" s="636"/>
      <c r="AH30" s="636"/>
      <c r="AI30" s="636"/>
      <c r="AJ30" s="636"/>
      <c r="AK30" s="636"/>
      <c r="AL30" s="618">
        <v>0.3</v>
      </c>
      <c r="AM30" s="621"/>
      <c r="AN30" s="621"/>
      <c r="AO30" s="637"/>
      <c r="AP30" s="662" t="s">
        <v>219</v>
      </c>
      <c r="AQ30" s="663"/>
      <c r="AR30" s="663"/>
      <c r="AS30" s="663"/>
      <c r="AT30" s="663"/>
      <c r="AU30" s="663"/>
      <c r="AV30" s="663"/>
      <c r="AW30" s="663"/>
      <c r="AX30" s="663"/>
      <c r="AY30" s="663"/>
      <c r="AZ30" s="663"/>
      <c r="BA30" s="663"/>
      <c r="BB30" s="663"/>
      <c r="BC30" s="663"/>
      <c r="BD30" s="663"/>
      <c r="BE30" s="663"/>
      <c r="BF30" s="664"/>
      <c r="BG30" s="662" t="s">
        <v>302</v>
      </c>
      <c r="BH30" s="672"/>
      <c r="BI30" s="672"/>
      <c r="BJ30" s="672"/>
      <c r="BK30" s="672"/>
      <c r="BL30" s="672"/>
      <c r="BM30" s="672"/>
      <c r="BN30" s="672"/>
      <c r="BO30" s="672"/>
      <c r="BP30" s="672"/>
      <c r="BQ30" s="673"/>
      <c r="BR30" s="662" t="s">
        <v>303</v>
      </c>
      <c r="BS30" s="672"/>
      <c r="BT30" s="672"/>
      <c r="BU30" s="672"/>
      <c r="BV30" s="672"/>
      <c r="BW30" s="672"/>
      <c r="BX30" s="672"/>
      <c r="BY30" s="672"/>
      <c r="BZ30" s="672"/>
      <c r="CA30" s="672"/>
      <c r="CB30" s="673"/>
      <c r="CD30" s="631"/>
      <c r="CE30" s="632"/>
      <c r="CF30" s="596" t="s">
        <v>304</v>
      </c>
      <c r="CG30" s="597"/>
      <c r="CH30" s="597"/>
      <c r="CI30" s="597"/>
      <c r="CJ30" s="597"/>
      <c r="CK30" s="597"/>
      <c r="CL30" s="597"/>
      <c r="CM30" s="597"/>
      <c r="CN30" s="597"/>
      <c r="CO30" s="597"/>
      <c r="CP30" s="597"/>
      <c r="CQ30" s="598"/>
      <c r="CR30" s="617">
        <v>967322</v>
      </c>
      <c r="CS30" s="587"/>
      <c r="CT30" s="587"/>
      <c r="CU30" s="587"/>
      <c r="CV30" s="587"/>
      <c r="CW30" s="587"/>
      <c r="CX30" s="587"/>
      <c r="CY30" s="588"/>
      <c r="CZ30" s="618">
        <v>7.3</v>
      </c>
      <c r="DA30" s="619"/>
      <c r="DB30" s="619"/>
      <c r="DC30" s="620"/>
      <c r="DD30" s="586">
        <v>957284</v>
      </c>
      <c r="DE30" s="587"/>
      <c r="DF30" s="587"/>
      <c r="DG30" s="587"/>
      <c r="DH30" s="587"/>
      <c r="DI30" s="587"/>
      <c r="DJ30" s="587"/>
      <c r="DK30" s="588"/>
      <c r="DL30" s="586">
        <v>840182</v>
      </c>
      <c r="DM30" s="587"/>
      <c r="DN30" s="587"/>
      <c r="DO30" s="587"/>
      <c r="DP30" s="587"/>
      <c r="DQ30" s="587"/>
      <c r="DR30" s="587"/>
      <c r="DS30" s="587"/>
      <c r="DT30" s="587"/>
      <c r="DU30" s="587"/>
      <c r="DV30" s="588"/>
      <c r="DW30" s="618">
        <v>14.7</v>
      </c>
      <c r="DX30" s="619"/>
      <c r="DY30" s="619"/>
      <c r="DZ30" s="619"/>
      <c r="EA30" s="619"/>
      <c r="EB30" s="619"/>
      <c r="EC30" s="652"/>
    </row>
    <row r="31" spans="2:133" ht="11.25" customHeight="1" x14ac:dyDescent="0.15">
      <c r="B31" s="596" t="s">
        <v>305</v>
      </c>
      <c r="C31" s="597"/>
      <c r="D31" s="597"/>
      <c r="E31" s="597"/>
      <c r="F31" s="597"/>
      <c r="G31" s="597"/>
      <c r="H31" s="597"/>
      <c r="I31" s="597"/>
      <c r="J31" s="597"/>
      <c r="K31" s="597"/>
      <c r="L31" s="597"/>
      <c r="M31" s="597"/>
      <c r="N31" s="597"/>
      <c r="O31" s="597"/>
      <c r="P31" s="597"/>
      <c r="Q31" s="598"/>
      <c r="R31" s="617">
        <v>93262</v>
      </c>
      <c r="S31" s="587"/>
      <c r="T31" s="587"/>
      <c r="U31" s="587"/>
      <c r="V31" s="587"/>
      <c r="W31" s="587"/>
      <c r="X31" s="587"/>
      <c r="Y31" s="588"/>
      <c r="Z31" s="635">
        <v>0.7</v>
      </c>
      <c r="AA31" s="635"/>
      <c r="AB31" s="635"/>
      <c r="AC31" s="635"/>
      <c r="AD31" s="636" t="s">
        <v>127</v>
      </c>
      <c r="AE31" s="636"/>
      <c r="AF31" s="636"/>
      <c r="AG31" s="636"/>
      <c r="AH31" s="636"/>
      <c r="AI31" s="636"/>
      <c r="AJ31" s="636"/>
      <c r="AK31" s="636"/>
      <c r="AL31" s="618" t="s">
        <v>127</v>
      </c>
      <c r="AM31" s="621"/>
      <c r="AN31" s="621"/>
      <c r="AO31" s="637"/>
      <c r="AP31" s="676" t="s">
        <v>306</v>
      </c>
      <c r="AQ31" s="677"/>
      <c r="AR31" s="677"/>
      <c r="AS31" s="677"/>
      <c r="AT31" s="678" t="s">
        <v>307</v>
      </c>
      <c r="AU31" s="347"/>
      <c r="AV31" s="347"/>
      <c r="AW31" s="347"/>
      <c r="AX31" s="659" t="s">
        <v>186</v>
      </c>
      <c r="AY31" s="660"/>
      <c r="AZ31" s="660"/>
      <c r="BA31" s="660"/>
      <c r="BB31" s="660"/>
      <c r="BC31" s="660"/>
      <c r="BD31" s="660"/>
      <c r="BE31" s="660"/>
      <c r="BF31" s="661"/>
      <c r="BG31" s="675">
        <v>98.4</v>
      </c>
      <c r="BH31" s="670"/>
      <c r="BI31" s="670"/>
      <c r="BJ31" s="670"/>
      <c r="BK31" s="670"/>
      <c r="BL31" s="670"/>
      <c r="BM31" s="669">
        <v>92.8</v>
      </c>
      <c r="BN31" s="670"/>
      <c r="BO31" s="670"/>
      <c r="BP31" s="670"/>
      <c r="BQ31" s="671"/>
      <c r="BR31" s="675">
        <v>97.6</v>
      </c>
      <c r="BS31" s="670"/>
      <c r="BT31" s="670"/>
      <c r="BU31" s="670"/>
      <c r="BV31" s="670"/>
      <c r="BW31" s="670"/>
      <c r="BX31" s="669">
        <v>90.8</v>
      </c>
      <c r="BY31" s="670"/>
      <c r="BZ31" s="670"/>
      <c r="CA31" s="670"/>
      <c r="CB31" s="671"/>
      <c r="CD31" s="631"/>
      <c r="CE31" s="632"/>
      <c r="CF31" s="596" t="s">
        <v>308</v>
      </c>
      <c r="CG31" s="597"/>
      <c r="CH31" s="597"/>
      <c r="CI31" s="597"/>
      <c r="CJ31" s="597"/>
      <c r="CK31" s="597"/>
      <c r="CL31" s="597"/>
      <c r="CM31" s="597"/>
      <c r="CN31" s="597"/>
      <c r="CO31" s="597"/>
      <c r="CP31" s="597"/>
      <c r="CQ31" s="598"/>
      <c r="CR31" s="617">
        <v>39693</v>
      </c>
      <c r="CS31" s="615"/>
      <c r="CT31" s="615"/>
      <c r="CU31" s="615"/>
      <c r="CV31" s="615"/>
      <c r="CW31" s="615"/>
      <c r="CX31" s="615"/>
      <c r="CY31" s="616"/>
      <c r="CZ31" s="618">
        <v>0.3</v>
      </c>
      <c r="DA31" s="619"/>
      <c r="DB31" s="619"/>
      <c r="DC31" s="620"/>
      <c r="DD31" s="586">
        <v>38858</v>
      </c>
      <c r="DE31" s="615"/>
      <c r="DF31" s="615"/>
      <c r="DG31" s="615"/>
      <c r="DH31" s="615"/>
      <c r="DI31" s="615"/>
      <c r="DJ31" s="615"/>
      <c r="DK31" s="616"/>
      <c r="DL31" s="586">
        <v>38843</v>
      </c>
      <c r="DM31" s="615"/>
      <c r="DN31" s="615"/>
      <c r="DO31" s="615"/>
      <c r="DP31" s="615"/>
      <c r="DQ31" s="615"/>
      <c r="DR31" s="615"/>
      <c r="DS31" s="615"/>
      <c r="DT31" s="615"/>
      <c r="DU31" s="615"/>
      <c r="DV31" s="616"/>
      <c r="DW31" s="618">
        <v>0.7</v>
      </c>
      <c r="DX31" s="619"/>
      <c r="DY31" s="619"/>
      <c r="DZ31" s="619"/>
      <c r="EA31" s="619"/>
      <c r="EB31" s="619"/>
      <c r="EC31" s="652"/>
    </row>
    <row r="32" spans="2:133" ht="11.25" customHeight="1" x14ac:dyDescent="0.15">
      <c r="B32" s="596" t="s">
        <v>309</v>
      </c>
      <c r="C32" s="597"/>
      <c r="D32" s="597"/>
      <c r="E32" s="597"/>
      <c r="F32" s="597"/>
      <c r="G32" s="597"/>
      <c r="H32" s="597"/>
      <c r="I32" s="597"/>
      <c r="J32" s="597"/>
      <c r="K32" s="597"/>
      <c r="L32" s="597"/>
      <c r="M32" s="597"/>
      <c r="N32" s="597"/>
      <c r="O32" s="597"/>
      <c r="P32" s="597"/>
      <c r="Q32" s="598"/>
      <c r="R32" s="617">
        <v>1548132</v>
      </c>
      <c r="S32" s="587"/>
      <c r="T32" s="587"/>
      <c r="U32" s="587"/>
      <c r="V32" s="587"/>
      <c r="W32" s="587"/>
      <c r="X32" s="587"/>
      <c r="Y32" s="588"/>
      <c r="Z32" s="635">
        <v>11.3</v>
      </c>
      <c r="AA32" s="635"/>
      <c r="AB32" s="635"/>
      <c r="AC32" s="635"/>
      <c r="AD32" s="636" t="s">
        <v>127</v>
      </c>
      <c r="AE32" s="636"/>
      <c r="AF32" s="636"/>
      <c r="AG32" s="636"/>
      <c r="AH32" s="636"/>
      <c r="AI32" s="636"/>
      <c r="AJ32" s="636"/>
      <c r="AK32" s="636"/>
      <c r="AL32" s="618" t="s">
        <v>127</v>
      </c>
      <c r="AM32" s="621"/>
      <c r="AN32" s="621"/>
      <c r="AO32" s="637"/>
      <c r="AP32" s="648"/>
      <c r="AQ32" s="649"/>
      <c r="AR32" s="649"/>
      <c r="AS32" s="649"/>
      <c r="AT32" s="679"/>
      <c r="AU32" s="205" t="s">
        <v>310</v>
      </c>
      <c r="AX32" s="596" t="s">
        <v>311</v>
      </c>
      <c r="AY32" s="597"/>
      <c r="AZ32" s="597"/>
      <c r="BA32" s="597"/>
      <c r="BB32" s="597"/>
      <c r="BC32" s="597"/>
      <c r="BD32" s="597"/>
      <c r="BE32" s="597"/>
      <c r="BF32" s="598"/>
      <c r="BG32" s="681">
        <v>98.5</v>
      </c>
      <c r="BH32" s="615"/>
      <c r="BI32" s="615"/>
      <c r="BJ32" s="615"/>
      <c r="BK32" s="615"/>
      <c r="BL32" s="615"/>
      <c r="BM32" s="621">
        <v>93.2</v>
      </c>
      <c r="BN32" s="615"/>
      <c r="BO32" s="615"/>
      <c r="BP32" s="615"/>
      <c r="BQ32" s="643"/>
      <c r="BR32" s="681">
        <v>98.1</v>
      </c>
      <c r="BS32" s="615"/>
      <c r="BT32" s="615"/>
      <c r="BU32" s="615"/>
      <c r="BV32" s="615"/>
      <c r="BW32" s="615"/>
      <c r="BX32" s="621">
        <v>91.6</v>
      </c>
      <c r="BY32" s="615"/>
      <c r="BZ32" s="615"/>
      <c r="CA32" s="615"/>
      <c r="CB32" s="643"/>
      <c r="CD32" s="633"/>
      <c r="CE32" s="634"/>
      <c r="CF32" s="596" t="s">
        <v>312</v>
      </c>
      <c r="CG32" s="597"/>
      <c r="CH32" s="597"/>
      <c r="CI32" s="597"/>
      <c r="CJ32" s="597"/>
      <c r="CK32" s="597"/>
      <c r="CL32" s="597"/>
      <c r="CM32" s="597"/>
      <c r="CN32" s="597"/>
      <c r="CO32" s="597"/>
      <c r="CP32" s="597"/>
      <c r="CQ32" s="598"/>
      <c r="CR32" s="617" t="s">
        <v>127</v>
      </c>
      <c r="CS32" s="587"/>
      <c r="CT32" s="587"/>
      <c r="CU32" s="587"/>
      <c r="CV32" s="587"/>
      <c r="CW32" s="587"/>
      <c r="CX32" s="587"/>
      <c r="CY32" s="588"/>
      <c r="CZ32" s="618" t="s">
        <v>127</v>
      </c>
      <c r="DA32" s="619"/>
      <c r="DB32" s="619"/>
      <c r="DC32" s="620"/>
      <c r="DD32" s="586" t="s">
        <v>127</v>
      </c>
      <c r="DE32" s="587"/>
      <c r="DF32" s="587"/>
      <c r="DG32" s="587"/>
      <c r="DH32" s="587"/>
      <c r="DI32" s="587"/>
      <c r="DJ32" s="587"/>
      <c r="DK32" s="588"/>
      <c r="DL32" s="586" t="s">
        <v>127</v>
      </c>
      <c r="DM32" s="587"/>
      <c r="DN32" s="587"/>
      <c r="DO32" s="587"/>
      <c r="DP32" s="587"/>
      <c r="DQ32" s="587"/>
      <c r="DR32" s="587"/>
      <c r="DS32" s="587"/>
      <c r="DT32" s="587"/>
      <c r="DU32" s="587"/>
      <c r="DV32" s="588"/>
      <c r="DW32" s="618" t="s">
        <v>127</v>
      </c>
      <c r="DX32" s="619"/>
      <c r="DY32" s="619"/>
      <c r="DZ32" s="619"/>
      <c r="EA32" s="619"/>
      <c r="EB32" s="619"/>
      <c r="EC32" s="652"/>
    </row>
    <row r="33" spans="2:133" ht="11.25" customHeight="1" x14ac:dyDescent="0.15">
      <c r="B33" s="666" t="s">
        <v>313</v>
      </c>
      <c r="C33" s="667"/>
      <c r="D33" s="667"/>
      <c r="E33" s="667"/>
      <c r="F33" s="667"/>
      <c r="G33" s="667"/>
      <c r="H33" s="667"/>
      <c r="I33" s="667"/>
      <c r="J33" s="667"/>
      <c r="K33" s="667"/>
      <c r="L33" s="667"/>
      <c r="M33" s="667"/>
      <c r="N33" s="667"/>
      <c r="O33" s="667"/>
      <c r="P33" s="667"/>
      <c r="Q33" s="668"/>
      <c r="R33" s="617" t="s">
        <v>127</v>
      </c>
      <c r="S33" s="587"/>
      <c r="T33" s="587"/>
      <c r="U33" s="587"/>
      <c r="V33" s="587"/>
      <c r="W33" s="587"/>
      <c r="X33" s="587"/>
      <c r="Y33" s="588"/>
      <c r="Z33" s="635" t="s">
        <v>127</v>
      </c>
      <c r="AA33" s="635"/>
      <c r="AB33" s="635"/>
      <c r="AC33" s="635"/>
      <c r="AD33" s="636" t="s">
        <v>127</v>
      </c>
      <c r="AE33" s="636"/>
      <c r="AF33" s="636"/>
      <c r="AG33" s="636"/>
      <c r="AH33" s="636"/>
      <c r="AI33" s="636"/>
      <c r="AJ33" s="636"/>
      <c r="AK33" s="636"/>
      <c r="AL33" s="618" t="s">
        <v>127</v>
      </c>
      <c r="AM33" s="621"/>
      <c r="AN33" s="621"/>
      <c r="AO33" s="637"/>
      <c r="AP33" s="650"/>
      <c r="AQ33" s="651"/>
      <c r="AR33" s="651"/>
      <c r="AS33" s="651"/>
      <c r="AT33" s="680"/>
      <c r="AU33" s="343"/>
      <c r="AV33" s="343"/>
      <c r="AW33" s="343"/>
      <c r="AX33" s="599" t="s">
        <v>314</v>
      </c>
      <c r="AY33" s="600"/>
      <c r="AZ33" s="600"/>
      <c r="BA33" s="600"/>
      <c r="BB33" s="600"/>
      <c r="BC33" s="600"/>
      <c r="BD33" s="600"/>
      <c r="BE33" s="600"/>
      <c r="BF33" s="601"/>
      <c r="BG33" s="665">
        <v>98.2</v>
      </c>
      <c r="BH33" s="603"/>
      <c r="BI33" s="603"/>
      <c r="BJ33" s="603"/>
      <c r="BK33" s="603"/>
      <c r="BL33" s="603"/>
      <c r="BM33" s="627">
        <v>92.2</v>
      </c>
      <c r="BN33" s="603"/>
      <c r="BO33" s="603"/>
      <c r="BP33" s="603"/>
      <c r="BQ33" s="638"/>
      <c r="BR33" s="665">
        <v>97.1</v>
      </c>
      <c r="BS33" s="603"/>
      <c r="BT33" s="603"/>
      <c r="BU33" s="603"/>
      <c r="BV33" s="603"/>
      <c r="BW33" s="603"/>
      <c r="BX33" s="627">
        <v>89.7</v>
      </c>
      <c r="BY33" s="603"/>
      <c r="BZ33" s="603"/>
      <c r="CA33" s="603"/>
      <c r="CB33" s="638"/>
      <c r="CD33" s="596" t="s">
        <v>315</v>
      </c>
      <c r="CE33" s="597"/>
      <c r="CF33" s="597"/>
      <c r="CG33" s="597"/>
      <c r="CH33" s="597"/>
      <c r="CI33" s="597"/>
      <c r="CJ33" s="597"/>
      <c r="CK33" s="597"/>
      <c r="CL33" s="597"/>
      <c r="CM33" s="597"/>
      <c r="CN33" s="597"/>
      <c r="CO33" s="597"/>
      <c r="CP33" s="597"/>
      <c r="CQ33" s="598"/>
      <c r="CR33" s="617">
        <v>7492664</v>
      </c>
      <c r="CS33" s="615"/>
      <c r="CT33" s="615"/>
      <c r="CU33" s="615"/>
      <c r="CV33" s="615"/>
      <c r="CW33" s="615"/>
      <c r="CX33" s="615"/>
      <c r="CY33" s="616"/>
      <c r="CZ33" s="618">
        <v>56.9</v>
      </c>
      <c r="DA33" s="619"/>
      <c r="DB33" s="619"/>
      <c r="DC33" s="620"/>
      <c r="DD33" s="586">
        <v>2877397</v>
      </c>
      <c r="DE33" s="615"/>
      <c r="DF33" s="615"/>
      <c r="DG33" s="615"/>
      <c r="DH33" s="615"/>
      <c r="DI33" s="615"/>
      <c r="DJ33" s="615"/>
      <c r="DK33" s="616"/>
      <c r="DL33" s="586">
        <v>2287381</v>
      </c>
      <c r="DM33" s="615"/>
      <c r="DN33" s="615"/>
      <c r="DO33" s="615"/>
      <c r="DP33" s="615"/>
      <c r="DQ33" s="615"/>
      <c r="DR33" s="615"/>
      <c r="DS33" s="615"/>
      <c r="DT33" s="615"/>
      <c r="DU33" s="615"/>
      <c r="DV33" s="616"/>
      <c r="DW33" s="618">
        <v>39.9</v>
      </c>
      <c r="DX33" s="619"/>
      <c r="DY33" s="619"/>
      <c r="DZ33" s="619"/>
      <c r="EA33" s="619"/>
      <c r="EB33" s="619"/>
      <c r="EC33" s="652"/>
    </row>
    <row r="34" spans="2:133" ht="11.25" customHeight="1" x14ac:dyDescent="0.15">
      <c r="B34" s="596" t="s">
        <v>316</v>
      </c>
      <c r="C34" s="597"/>
      <c r="D34" s="597"/>
      <c r="E34" s="597"/>
      <c r="F34" s="597"/>
      <c r="G34" s="597"/>
      <c r="H34" s="597"/>
      <c r="I34" s="597"/>
      <c r="J34" s="597"/>
      <c r="K34" s="597"/>
      <c r="L34" s="597"/>
      <c r="M34" s="597"/>
      <c r="N34" s="597"/>
      <c r="O34" s="597"/>
      <c r="P34" s="597"/>
      <c r="Q34" s="598"/>
      <c r="R34" s="617">
        <v>580733</v>
      </c>
      <c r="S34" s="587"/>
      <c r="T34" s="587"/>
      <c r="U34" s="587"/>
      <c r="V34" s="587"/>
      <c r="W34" s="587"/>
      <c r="X34" s="587"/>
      <c r="Y34" s="588"/>
      <c r="Z34" s="635">
        <v>4.2</v>
      </c>
      <c r="AA34" s="635"/>
      <c r="AB34" s="635"/>
      <c r="AC34" s="635"/>
      <c r="AD34" s="636" t="s">
        <v>127</v>
      </c>
      <c r="AE34" s="636"/>
      <c r="AF34" s="636"/>
      <c r="AG34" s="636"/>
      <c r="AH34" s="636"/>
      <c r="AI34" s="636"/>
      <c r="AJ34" s="636"/>
      <c r="AK34" s="636"/>
      <c r="AL34" s="618" t="s">
        <v>127</v>
      </c>
      <c r="AM34" s="621"/>
      <c r="AN34" s="621"/>
      <c r="AO34" s="637"/>
      <c r="AP34" s="209"/>
      <c r="AQ34" s="210"/>
      <c r="AS34" s="347"/>
      <c r="AT34" s="347"/>
      <c r="AU34" s="347"/>
      <c r="AV34" s="347"/>
      <c r="AW34" s="347"/>
      <c r="AX34" s="347"/>
      <c r="AY34" s="347"/>
      <c r="AZ34" s="347"/>
      <c r="BA34" s="347"/>
      <c r="BB34" s="347"/>
      <c r="BC34" s="347"/>
      <c r="BD34" s="347"/>
      <c r="BE34" s="347"/>
      <c r="BF34" s="347"/>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596" t="s">
        <v>317</v>
      </c>
      <c r="CE34" s="597"/>
      <c r="CF34" s="597"/>
      <c r="CG34" s="597"/>
      <c r="CH34" s="597"/>
      <c r="CI34" s="597"/>
      <c r="CJ34" s="597"/>
      <c r="CK34" s="597"/>
      <c r="CL34" s="597"/>
      <c r="CM34" s="597"/>
      <c r="CN34" s="597"/>
      <c r="CO34" s="597"/>
      <c r="CP34" s="597"/>
      <c r="CQ34" s="598"/>
      <c r="CR34" s="617">
        <v>3051322</v>
      </c>
      <c r="CS34" s="587"/>
      <c r="CT34" s="587"/>
      <c r="CU34" s="587"/>
      <c r="CV34" s="587"/>
      <c r="CW34" s="587"/>
      <c r="CX34" s="587"/>
      <c r="CY34" s="588"/>
      <c r="CZ34" s="618">
        <v>23.2</v>
      </c>
      <c r="DA34" s="619"/>
      <c r="DB34" s="619"/>
      <c r="DC34" s="620"/>
      <c r="DD34" s="586">
        <v>1087606</v>
      </c>
      <c r="DE34" s="587"/>
      <c r="DF34" s="587"/>
      <c r="DG34" s="587"/>
      <c r="DH34" s="587"/>
      <c r="DI34" s="587"/>
      <c r="DJ34" s="587"/>
      <c r="DK34" s="588"/>
      <c r="DL34" s="586">
        <v>877461</v>
      </c>
      <c r="DM34" s="587"/>
      <c r="DN34" s="587"/>
      <c r="DO34" s="587"/>
      <c r="DP34" s="587"/>
      <c r="DQ34" s="587"/>
      <c r="DR34" s="587"/>
      <c r="DS34" s="587"/>
      <c r="DT34" s="587"/>
      <c r="DU34" s="587"/>
      <c r="DV34" s="588"/>
      <c r="DW34" s="618">
        <v>15.3</v>
      </c>
      <c r="DX34" s="619"/>
      <c r="DY34" s="619"/>
      <c r="DZ34" s="619"/>
      <c r="EA34" s="619"/>
      <c r="EB34" s="619"/>
      <c r="EC34" s="652"/>
    </row>
    <row r="35" spans="2:133" ht="11.25" customHeight="1" x14ac:dyDescent="0.15">
      <c r="B35" s="596" t="s">
        <v>318</v>
      </c>
      <c r="C35" s="597"/>
      <c r="D35" s="597"/>
      <c r="E35" s="597"/>
      <c r="F35" s="597"/>
      <c r="G35" s="597"/>
      <c r="H35" s="597"/>
      <c r="I35" s="597"/>
      <c r="J35" s="597"/>
      <c r="K35" s="597"/>
      <c r="L35" s="597"/>
      <c r="M35" s="597"/>
      <c r="N35" s="597"/>
      <c r="O35" s="597"/>
      <c r="P35" s="597"/>
      <c r="Q35" s="598"/>
      <c r="R35" s="617">
        <v>38531</v>
      </c>
      <c r="S35" s="587"/>
      <c r="T35" s="587"/>
      <c r="U35" s="587"/>
      <c r="V35" s="587"/>
      <c r="W35" s="587"/>
      <c r="X35" s="587"/>
      <c r="Y35" s="588"/>
      <c r="Z35" s="635">
        <v>0.3</v>
      </c>
      <c r="AA35" s="635"/>
      <c r="AB35" s="635"/>
      <c r="AC35" s="635"/>
      <c r="AD35" s="636">
        <v>29787</v>
      </c>
      <c r="AE35" s="636"/>
      <c r="AF35" s="636"/>
      <c r="AG35" s="636"/>
      <c r="AH35" s="636"/>
      <c r="AI35" s="636"/>
      <c r="AJ35" s="636"/>
      <c r="AK35" s="636"/>
      <c r="AL35" s="618">
        <v>0.5</v>
      </c>
      <c r="AM35" s="621"/>
      <c r="AN35" s="621"/>
      <c r="AO35" s="637"/>
      <c r="AP35" s="211"/>
      <c r="AQ35" s="662" t="s">
        <v>319</v>
      </c>
      <c r="AR35" s="663"/>
      <c r="AS35" s="663"/>
      <c r="AT35" s="663"/>
      <c r="AU35" s="663"/>
      <c r="AV35" s="663"/>
      <c r="AW35" s="663"/>
      <c r="AX35" s="663"/>
      <c r="AY35" s="663"/>
      <c r="AZ35" s="663"/>
      <c r="BA35" s="663"/>
      <c r="BB35" s="663"/>
      <c r="BC35" s="663"/>
      <c r="BD35" s="663"/>
      <c r="BE35" s="663"/>
      <c r="BF35" s="664"/>
      <c r="BG35" s="662" t="s">
        <v>320</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596" t="s">
        <v>321</v>
      </c>
      <c r="CE35" s="597"/>
      <c r="CF35" s="597"/>
      <c r="CG35" s="597"/>
      <c r="CH35" s="597"/>
      <c r="CI35" s="597"/>
      <c r="CJ35" s="597"/>
      <c r="CK35" s="597"/>
      <c r="CL35" s="597"/>
      <c r="CM35" s="597"/>
      <c r="CN35" s="597"/>
      <c r="CO35" s="597"/>
      <c r="CP35" s="597"/>
      <c r="CQ35" s="598"/>
      <c r="CR35" s="617">
        <v>81946</v>
      </c>
      <c r="CS35" s="615"/>
      <c r="CT35" s="615"/>
      <c r="CU35" s="615"/>
      <c r="CV35" s="615"/>
      <c r="CW35" s="615"/>
      <c r="CX35" s="615"/>
      <c r="CY35" s="616"/>
      <c r="CZ35" s="618">
        <v>0.6</v>
      </c>
      <c r="DA35" s="619"/>
      <c r="DB35" s="619"/>
      <c r="DC35" s="620"/>
      <c r="DD35" s="586">
        <v>77932</v>
      </c>
      <c r="DE35" s="615"/>
      <c r="DF35" s="615"/>
      <c r="DG35" s="615"/>
      <c r="DH35" s="615"/>
      <c r="DI35" s="615"/>
      <c r="DJ35" s="615"/>
      <c r="DK35" s="616"/>
      <c r="DL35" s="586">
        <v>77932</v>
      </c>
      <c r="DM35" s="615"/>
      <c r="DN35" s="615"/>
      <c r="DO35" s="615"/>
      <c r="DP35" s="615"/>
      <c r="DQ35" s="615"/>
      <c r="DR35" s="615"/>
      <c r="DS35" s="615"/>
      <c r="DT35" s="615"/>
      <c r="DU35" s="615"/>
      <c r="DV35" s="616"/>
      <c r="DW35" s="618">
        <v>1.4</v>
      </c>
      <c r="DX35" s="619"/>
      <c r="DY35" s="619"/>
      <c r="DZ35" s="619"/>
      <c r="EA35" s="619"/>
      <c r="EB35" s="619"/>
      <c r="EC35" s="652"/>
    </row>
    <row r="36" spans="2:133" ht="11.25" customHeight="1" x14ac:dyDescent="0.15">
      <c r="B36" s="596" t="s">
        <v>322</v>
      </c>
      <c r="C36" s="597"/>
      <c r="D36" s="597"/>
      <c r="E36" s="597"/>
      <c r="F36" s="597"/>
      <c r="G36" s="597"/>
      <c r="H36" s="597"/>
      <c r="I36" s="597"/>
      <c r="J36" s="597"/>
      <c r="K36" s="597"/>
      <c r="L36" s="597"/>
      <c r="M36" s="597"/>
      <c r="N36" s="597"/>
      <c r="O36" s="597"/>
      <c r="P36" s="597"/>
      <c r="Q36" s="598"/>
      <c r="R36" s="617">
        <v>2360162</v>
      </c>
      <c r="S36" s="587"/>
      <c r="T36" s="587"/>
      <c r="U36" s="587"/>
      <c r="V36" s="587"/>
      <c r="W36" s="587"/>
      <c r="X36" s="587"/>
      <c r="Y36" s="588"/>
      <c r="Z36" s="635">
        <v>17.2</v>
      </c>
      <c r="AA36" s="635"/>
      <c r="AB36" s="635"/>
      <c r="AC36" s="635"/>
      <c r="AD36" s="636" t="s">
        <v>127</v>
      </c>
      <c r="AE36" s="636"/>
      <c r="AF36" s="636"/>
      <c r="AG36" s="636"/>
      <c r="AH36" s="636"/>
      <c r="AI36" s="636"/>
      <c r="AJ36" s="636"/>
      <c r="AK36" s="636"/>
      <c r="AL36" s="618" t="s">
        <v>127</v>
      </c>
      <c r="AM36" s="621"/>
      <c r="AN36" s="621"/>
      <c r="AO36" s="637"/>
      <c r="AP36" s="211"/>
      <c r="AQ36" s="653" t="s">
        <v>323</v>
      </c>
      <c r="AR36" s="654"/>
      <c r="AS36" s="654"/>
      <c r="AT36" s="654"/>
      <c r="AU36" s="654"/>
      <c r="AV36" s="654"/>
      <c r="AW36" s="654"/>
      <c r="AX36" s="654"/>
      <c r="AY36" s="655"/>
      <c r="AZ36" s="656">
        <v>950358</v>
      </c>
      <c r="BA36" s="657"/>
      <c r="BB36" s="657"/>
      <c r="BC36" s="657"/>
      <c r="BD36" s="657"/>
      <c r="BE36" s="657"/>
      <c r="BF36" s="658"/>
      <c r="BG36" s="659" t="s">
        <v>324</v>
      </c>
      <c r="BH36" s="660"/>
      <c r="BI36" s="660"/>
      <c r="BJ36" s="660"/>
      <c r="BK36" s="660"/>
      <c r="BL36" s="660"/>
      <c r="BM36" s="660"/>
      <c r="BN36" s="660"/>
      <c r="BO36" s="660"/>
      <c r="BP36" s="660"/>
      <c r="BQ36" s="660"/>
      <c r="BR36" s="660"/>
      <c r="BS36" s="660"/>
      <c r="BT36" s="660"/>
      <c r="BU36" s="661"/>
      <c r="BV36" s="656">
        <v>130100</v>
      </c>
      <c r="BW36" s="657"/>
      <c r="BX36" s="657"/>
      <c r="BY36" s="657"/>
      <c r="BZ36" s="657"/>
      <c r="CA36" s="657"/>
      <c r="CB36" s="658"/>
      <c r="CD36" s="596" t="s">
        <v>325</v>
      </c>
      <c r="CE36" s="597"/>
      <c r="CF36" s="597"/>
      <c r="CG36" s="597"/>
      <c r="CH36" s="597"/>
      <c r="CI36" s="597"/>
      <c r="CJ36" s="597"/>
      <c r="CK36" s="597"/>
      <c r="CL36" s="597"/>
      <c r="CM36" s="597"/>
      <c r="CN36" s="597"/>
      <c r="CO36" s="597"/>
      <c r="CP36" s="597"/>
      <c r="CQ36" s="598"/>
      <c r="CR36" s="617">
        <v>851721</v>
      </c>
      <c r="CS36" s="587"/>
      <c r="CT36" s="587"/>
      <c r="CU36" s="587"/>
      <c r="CV36" s="587"/>
      <c r="CW36" s="587"/>
      <c r="CX36" s="587"/>
      <c r="CY36" s="588"/>
      <c r="CZ36" s="618">
        <v>6.5</v>
      </c>
      <c r="DA36" s="619"/>
      <c r="DB36" s="619"/>
      <c r="DC36" s="620"/>
      <c r="DD36" s="586">
        <v>727196</v>
      </c>
      <c r="DE36" s="587"/>
      <c r="DF36" s="587"/>
      <c r="DG36" s="587"/>
      <c r="DH36" s="587"/>
      <c r="DI36" s="587"/>
      <c r="DJ36" s="587"/>
      <c r="DK36" s="588"/>
      <c r="DL36" s="586">
        <v>611028</v>
      </c>
      <c r="DM36" s="587"/>
      <c r="DN36" s="587"/>
      <c r="DO36" s="587"/>
      <c r="DP36" s="587"/>
      <c r="DQ36" s="587"/>
      <c r="DR36" s="587"/>
      <c r="DS36" s="587"/>
      <c r="DT36" s="587"/>
      <c r="DU36" s="587"/>
      <c r="DV36" s="588"/>
      <c r="DW36" s="618">
        <v>10.7</v>
      </c>
      <c r="DX36" s="619"/>
      <c r="DY36" s="619"/>
      <c r="DZ36" s="619"/>
      <c r="EA36" s="619"/>
      <c r="EB36" s="619"/>
      <c r="EC36" s="652"/>
    </row>
    <row r="37" spans="2:133" ht="11.25" customHeight="1" x14ac:dyDescent="0.15">
      <c r="B37" s="596" t="s">
        <v>326</v>
      </c>
      <c r="C37" s="597"/>
      <c r="D37" s="597"/>
      <c r="E37" s="597"/>
      <c r="F37" s="597"/>
      <c r="G37" s="597"/>
      <c r="H37" s="597"/>
      <c r="I37" s="597"/>
      <c r="J37" s="597"/>
      <c r="K37" s="597"/>
      <c r="L37" s="597"/>
      <c r="M37" s="597"/>
      <c r="N37" s="597"/>
      <c r="O37" s="597"/>
      <c r="P37" s="597"/>
      <c r="Q37" s="598"/>
      <c r="R37" s="617">
        <v>1695598</v>
      </c>
      <c r="S37" s="587"/>
      <c r="T37" s="587"/>
      <c r="U37" s="587"/>
      <c r="V37" s="587"/>
      <c r="W37" s="587"/>
      <c r="X37" s="587"/>
      <c r="Y37" s="588"/>
      <c r="Z37" s="635">
        <v>12.4</v>
      </c>
      <c r="AA37" s="635"/>
      <c r="AB37" s="635"/>
      <c r="AC37" s="635"/>
      <c r="AD37" s="636" t="s">
        <v>127</v>
      </c>
      <c r="AE37" s="636"/>
      <c r="AF37" s="636"/>
      <c r="AG37" s="636"/>
      <c r="AH37" s="636"/>
      <c r="AI37" s="636"/>
      <c r="AJ37" s="636"/>
      <c r="AK37" s="636"/>
      <c r="AL37" s="618" t="s">
        <v>127</v>
      </c>
      <c r="AM37" s="621"/>
      <c r="AN37" s="621"/>
      <c r="AO37" s="637"/>
      <c r="AQ37" s="645" t="s">
        <v>327</v>
      </c>
      <c r="AR37" s="646"/>
      <c r="AS37" s="646"/>
      <c r="AT37" s="646"/>
      <c r="AU37" s="646"/>
      <c r="AV37" s="646"/>
      <c r="AW37" s="646"/>
      <c r="AX37" s="646"/>
      <c r="AY37" s="647"/>
      <c r="AZ37" s="617">
        <v>29996</v>
      </c>
      <c r="BA37" s="587"/>
      <c r="BB37" s="587"/>
      <c r="BC37" s="587"/>
      <c r="BD37" s="615"/>
      <c r="BE37" s="615"/>
      <c r="BF37" s="643"/>
      <c r="BG37" s="596" t="s">
        <v>328</v>
      </c>
      <c r="BH37" s="597"/>
      <c r="BI37" s="597"/>
      <c r="BJ37" s="597"/>
      <c r="BK37" s="597"/>
      <c r="BL37" s="597"/>
      <c r="BM37" s="597"/>
      <c r="BN37" s="597"/>
      <c r="BO37" s="597"/>
      <c r="BP37" s="597"/>
      <c r="BQ37" s="597"/>
      <c r="BR37" s="597"/>
      <c r="BS37" s="597"/>
      <c r="BT37" s="597"/>
      <c r="BU37" s="598"/>
      <c r="BV37" s="617">
        <v>108915</v>
      </c>
      <c r="BW37" s="587"/>
      <c r="BX37" s="587"/>
      <c r="BY37" s="587"/>
      <c r="BZ37" s="587"/>
      <c r="CA37" s="587"/>
      <c r="CB37" s="644"/>
      <c r="CD37" s="596" t="s">
        <v>329</v>
      </c>
      <c r="CE37" s="597"/>
      <c r="CF37" s="597"/>
      <c r="CG37" s="597"/>
      <c r="CH37" s="597"/>
      <c r="CI37" s="597"/>
      <c r="CJ37" s="597"/>
      <c r="CK37" s="597"/>
      <c r="CL37" s="597"/>
      <c r="CM37" s="597"/>
      <c r="CN37" s="597"/>
      <c r="CO37" s="597"/>
      <c r="CP37" s="597"/>
      <c r="CQ37" s="598"/>
      <c r="CR37" s="617">
        <v>454595</v>
      </c>
      <c r="CS37" s="615"/>
      <c r="CT37" s="615"/>
      <c r="CU37" s="615"/>
      <c r="CV37" s="615"/>
      <c r="CW37" s="615"/>
      <c r="CX37" s="615"/>
      <c r="CY37" s="616"/>
      <c r="CZ37" s="618">
        <v>3.5</v>
      </c>
      <c r="DA37" s="619"/>
      <c r="DB37" s="619"/>
      <c r="DC37" s="620"/>
      <c r="DD37" s="586">
        <v>454595</v>
      </c>
      <c r="DE37" s="615"/>
      <c r="DF37" s="615"/>
      <c r="DG37" s="615"/>
      <c r="DH37" s="615"/>
      <c r="DI37" s="615"/>
      <c r="DJ37" s="615"/>
      <c r="DK37" s="616"/>
      <c r="DL37" s="586">
        <v>454595</v>
      </c>
      <c r="DM37" s="615"/>
      <c r="DN37" s="615"/>
      <c r="DO37" s="615"/>
      <c r="DP37" s="615"/>
      <c r="DQ37" s="615"/>
      <c r="DR37" s="615"/>
      <c r="DS37" s="615"/>
      <c r="DT37" s="615"/>
      <c r="DU37" s="615"/>
      <c r="DV37" s="616"/>
      <c r="DW37" s="618">
        <v>7.9</v>
      </c>
      <c r="DX37" s="619"/>
      <c r="DY37" s="619"/>
      <c r="DZ37" s="619"/>
      <c r="EA37" s="619"/>
      <c r="EB37" s="619"/>
      <c r="EC37" s="652"/>
    </row>
    <row r="38" spans="2:133" ht="11.25" customHeight="1" x14ac:dyDescent="0.15">
      <c r="B38" s="596" t="s">
        <v>330</v>
      </c>
      <c r="C38" s="597"/>
      <c r="D38" s="597"/>
      <c r="E38" s="597"/>
      <c r="F38" s="597"/>
      <c r="G38" s="597"/>
      <c r="H38" s="597"/>
      <c r="I38" s="597"/>
      <c r="J38" s="597"/>
      <c r="K38" s="597"/>
      <c r="L38" s="597"/>
      <c r="M38" s="597"/>
      <c r="N38" s="597"/>
      <c r="O38" s="597"/>
      <c r="P38" s="597"/>
      <c r="Q38" s="598"/>
      <c r="R38" s="617">
        <v>450669</v>
      </c>
      <c r="S38" s="587"/>
      <c r="T38" s="587"/>
      <c r="U38" s="587"/>
      <c r="V38" s="587"/>
      <c r="W38" s="587"/>
      <c r="X38" s="587"/>
      <c r="Y38" s="588"/>
      <c r="Z38" s="635">
        <v>3.3</v>
      </c>
      <c r="AA38" s="635"/>
      <c r="AB38" s="635"/>
      <c r="AC38" s="635"/>
      <c r="AD38" s="636" t="s">
        <v>127</v>
      </c>
      <c r="AE38" s="636"/>
      <c r="AF38" s="636"/>
      <c r="AG38" s="636"/>
      <c r="AH38" s="636"/>
      <c r="AI38" s="636"/>
      <c r="AJ38" s="636"/>
      <c r="AK38" s="636"/>
      <c r="AL38" s="618" t="s">
        <v>127</v>
      </c>
      <c r="AM38" s="621"/>
      <c r="AN38" s="621"/>
      <c r="AO38" s="637"/>
      <c r="AQ38" s="645" t="s">
        <v>331</v>
      </c>
      <c r="AR38" s="646"/>
      <c r="AS38" s="646"/>
      <c r="AT38" s="646"/>
      <c r="AU38" s="646"/>
      <c r="AV38" s="646"/>
      <c r="AW38" s="646"/>
      <c r="AX38" s="646"/>
      <c r="AY38" s="647"/>
      <c r="AZ38" s="617" t="s">
        <v>127</v>
      </c>
      <c r="BA38" s="587"/>
      <c r="BB38" s="587"/>
      <c r="BC38" s="587"/>
      <c r="BD38" s="615"/>
      <c r="BE38" s="615"/>
      <c r="BF38" s="643"/>
      <c r="BG38" s="596" t="s">
        <v>332</v>
      </c>
      <c r="BH38" s="597"/>
      <c r="BI38" s="597"/>
      <c r="BJ38" s="597"/>
      <c r="BK38" s="597"/>
      <c r="BL38" s="597"/>
      <c r="BM38" s="597"/>
      <c r="BN38" s="597"/>
      <c r="BO38" s="597"/>
      <c r="BP38" s="597"/>
      <c r="BQ38" s="597"/>
      <c r="BR38" s="597"/>
      <c r="BS38" s="597"/>
      <c r="BT38" s="597"/>
      <c r="BU38" s="598"/>
      <c r="BV38" s="617">
        <v>3188</v>
      </c>
      <c r="BW38" s="587"/>
      <c r="BX38" s="587"/>
      <c r="BY38" s="587"/>
      <c r="BZ38" s="587"/>
      <c r="CA38" s="587"/>
      <c r="CB38" s="644"/>
      <c r="CD38" s="596" t="s">
        <v>333</v>
      </c>
      <c r="CE38" s="597"/>
      <c r="CF38" s="597"/>
      <c r="CG38" s="597"/>
      <c r="CH38" s="597"/>
      <c r="CI38" s="597"/>
      <c r="CJ38" s="597"/>
      <c r="CK38" s="597"/>
      <c r="CL38" s="597"/>
      <c r="CM38" s="597"/>
      <c r="CN38" s="597"/>
      <c r="CO38" s="597"/>
      <c r="CP38" s="597"/>
      <c r="CQ38" s="598"/>
      <c r="CR38" s="617">
        <v>920362</v>
      </c>
      <c r="CS38" s="587"/>
      <c r="CT38" s="587"/>
      <c r="CU38" s="587"/>
      <c r="CV38" s="587"/>
      <c r="CW38" s="587"/>
      <c r="CX38" s="587"/>
      <c r="CY38" s="588"/>
      <c r="CZ38" s="618">
        <v>7</v>
      </c>
      <c r="DA38" s="619"/>
      <c r="DB38" s="619"/>
      <c r="DC38" s="620"/>
      <c r="DD38" s="586">
        <v>754122</v>
      </c>
      <c r="DE38" s="587"/>
      <c r="DF38" s="587"/>
      <c r="DG38" s="587"/>
      <c r="DH38" s="587"/>
      <c r="DI38" s="587"/>
      <c r="DJ38" s="587"/>
      <c r="DK38" s="588"/>
      <c r="DL38" s="586">
        <v>710360</v>
      </c>
      <c r="DM38" s="587"/>
      <c r="DN38" s="587"/>
      <c r="DO38" s="587"/>
      <c r="DP38" s="587"/>
      <c r="DQ38" s="587"/>
      <c r="DR38" s="587"/>
      <c r="DS38" s="587"/>
      <c r="DT38" s="587"/>
      <c r="DU38" s="587"/>
      <c r="DV38" s="588"/>
      <c r="DW38" s="618">
        <v>12.4</v>
      </c>
      <c r="DX38" s="619"/>
      <c r="DY38" s="619"/>
      <c r="DZ38" s="619"/>
      <c r="EA38" s="619"/>
      <c r="EB38" s="619"/>
      <c r="EC38" s="652"/>
    </row>
    <row r="39" spans="2:133" ht="11.25" customHeight="1" x14ac:dyDescent="0.15">
      <c r="B39" s="596" t="s">
        <v>334</v>
      </c>
      <c r="C39" s="597"/>
      <c r="D39" s="597"/>
      <c r="E39" s="597"/>
      <c r="F39" s="597"/>
      <c r="G39" s="597"/>
      <c r="H39" s="597"/>
      <c r="I39" s="597"/>
      <c r="J39" s="597"/>
      <c r="K39" s="597"/>
      <c r="L39" s="597"/>
      <c r="M39" s="597"/>
      <c r="N39" s="597"/>
      <c r="O39" s="597"/>
      <c r="P39" s="597"/>
      <c r="Q39" s="598"/>
      <c r="R39" s="617">
        <v>172452</v>
      </c>
      <c r="S39" s="587"/>
      <c r="T39" s="587"/>
      <c r="U39" s="587"/>
      <c r="V39" s="587"/>
      <c r="W39" s="587"/>
      <c r="X39" s="587"/>
      <c r="Y39" s="588"/>
      <c r="Z39" s="635">
        <v>1.3</v>
      </c>
      <c r="AA39" s="635"/>
      <c r="AB39" s="635"/>
      <c r="AC39" s="635"/>
      <c r="AD39" s="636">
        <v>52174</v>
      </c>
      <c r="AE39" s="636"/>
      <c r="AF39" s="636"/>
      <c r="AG39" s="636"/>
      <c r="AH39" s="636"/>
      <c r="AI39" s="636"/>
      <c r="AJ39" s="636"/>
      <c r="AK39" s="636"/>
      <c r="AL39" s="618">
        <v>0.9</v>
      </c>
      <c r="AM39" s="621"/>
      <c r="AN39" s="621"/>
      <c r="AO39" s="637"/>
      <c r="AQ39" s="645" t="s">
        <v>335</v>
      </c>
      <c r="AR39" s="646"/>
      <c r="AS39" s="646"/>
      <c r="AT39" s="646"/>
      <c r="AU39" s="646"/>
      <c r="AV39" s="646"/>
      <c r="AW39" s="646"/>
      <c r="AX39" s="646"/>
      <c r="AY39" s="647"/>
      <c r="AZ39" s="617" t="s">
        <v>127</v>
      </c>
      <c r="BA39" s="587"/>
      <c r="BB39" s="587"/>
      <c r="BC39" s="587"/>
      <c r="BD39" s="615"/>
      <c r="BE39" s="615"/>
      <c r="BF39" s="643"/>
      <c r="BG39" s="596" t="s">
        <v>336</v>
      </c>
      <c r="BH39" s="597"/>
      <c r="BI39" s="597"/>
      <c r="BJ39" s="597"/>
      <c r="BK39" s="597"/>
      <c r="BL39" s="597"/>
      <c r="BM39" s="597"/>
      <c r="BN39" s="597"/>
      <c r="BO39" s="597"/>
      <c r="BP39" s="597"/>
      <c r="BQ39" s="597"/>
      <c r="BR39" s="597"/>
      <c r="BS39" s="597"/>
      <c r="BT39" s="597"/>
      <c r="BU39" s="598"/>
      <c r="BV39" s="617">
        <v>4817</v>
      </c>
      <c r="BW39" s="587"/>
      <c r="BX39" s="587"/>
      <c r="BY39" s="587"/>
      <c r="BZ39" s="587"/>
      <c r="CA39" s="587"/>
      <c r="CB39" s="644"/>
      <c r="CD39" s="596" t="s">
        <v>337</v>
      </c>
      <c r="CE39" s="597"/>
      <c r="CF39" s="597"/>
      <c r="CG39" s="597"/>
      <c r="CH39" s="597"/>
      <c r="CI39" s="597"/>
      <c r="CJ39" s="597"/>
      <c r="CK39" s="597"/>
      <c r="CL39" s="597"/>
      <c r="CM39" s="597"/>
      <c r="CN39" s="597"/>
      <c r="CO39" s="597"/>
      <c r="CP39" s="597"/>
      <c r="CQ39" s="598"/>
      <c r="CR39" s="617">
        <v>2576713</v>
      </c>
      <c r="CS39" s="615"/>
      <c r="CT39" s="615"/>
      <c r="CU39" s="615"/>
      <c r="CV39" s="615"/>
      <c r="CW39" s="615"/>
      <c r="CX39" s="615"/>
      <c r="CY39" s="616"/>
      <c r="CZ39" s="618">
        <v>19.600000000000001</v>
      </c>
      <c r="DA39" s="619"/>
      <c r="DB39" s="619"/>
      <c r="DC39" s="620"/>
      <c r="DD39" s="586">
        <v>219941</v>
      </c>
      <c r="DE39" s="615"/>
      <c r="DF39" s="615"/>
      <c r="DG39" s="615"/>
      <c r="DH39" s="615"/>
      <c r="DI39" s="615"/>
      <c r="DJ39" s="615"/>
      <c r="DK39" s="616"/>
      <c r="DL39" s="586" t="s">
        <v>127</v>
      </c>
      <c r="DM39" s="615"/>
      <c r="DN39" s="615"/>
      <c r="DO39" s="615"/>
      <c r="DP39" s="615"/>
      <c r="DQ39" s="615"/>
      <c r="DR39" s="615"/>
      <c r="DS39" s="615"/>
      <c r="DT39" s="615"/>
      <c r="DU39" s="615"/>
      <c r="DV39" s="616"/>
      <c r="DW39" s="618" t="s">
        <v>127</v>
      </c>
      <c r="DX39" s="619"/>
      <c r="DY39" s="619"/>
      <c r="DZ39" s="619"/>
      <c r="EA39" s="619"/>
      <c r="EB39" s="619"/>
      <c r="EC39" s="652"/>
    </row>
    <row r="40" spans="2:133" ht="11.25" customHeight="1" x14ac:dyDescent="0.15">
      <c r="B40" s="596" t="s">
        <v>338</v>
      </c>
      <c r="C40" s="597"/>
      <c r="D40" s="597"/>
      <c r="E40" s="597"/>
      <c r="F40" s="597"/>
      <c r="G40" s="597"/>
      <c r="H40" s="597"/>
      <c r="I40" s="597"/>
      <c r="J40" s="597"/>
      <c r="K40" s="597"/>
      <c r="L40" s="597"/>
      <c r="M40" s="597"/>
      <c r="N40" s="597"/>
      <c r="O40" s="597"/>
      <c r="P40" s="597"/>
      <c r="Q40" s="598"/>
      <c r="R40" s="617">
        <v>790260</v>
      </c>
      <c r="S40" s="587"/>
      <c r="T40" s="587"/>
      <c r="U40" s="587"/>
      <c r="V40" s="587"/>
      <c r="W40" s="587"/>
      <c r="X40" s="587"/>
      <c r="Y40" s="588"/>
      <c r="Z40" s="635">
        <v>5.8</v>
      </c>
      <c r="AA40" s="635"/>
      <c r="AB40" s="635"/>
      <c r="AC40" s="635"/>
      <c r="AD40" s="636" t="s">
        <v>127</v>
      </c>
      <c r="AE40" s="636"/>
      <c r="AF40" s="636"/>
      <c r="AG40" s="636"/>
      <c r="AH40" s="636"/>
      <c r="AI40" s="636"/>
      <c r="AJ40" s="636"/>
      <c r="AK40" s="636"/>
      <c r="AL40" s="618" t="s">
        <v>127</v>
      </c>
      <c r="AM40" s="621"/>
      <c r="AN40" s="621"/>
      <c r="AO40" s="637"/>
      <c r="AQ40" s="645" t="s">
        <v>339</v>
      </c>
      <c r="AR40" s="646"/>
      <c r="AS40" s="646"/>
      <c r="AT40" s="646"/>
      <c r="AU40" s="646"/>
      <c r="AV40" s="646"/>
      <c r="AW40" s="646"/>
      <c r="AX40" s="646"/>
      <c r="AY40" s="647"/>
      <c r="AZ40" s="617" t="s">
        <v>127</v>
      </c>
      <c r="BA40" s="587"/>
      <c r="BB40" s="587"/>
      <c r="BC40" s="587"/>
      <c r="BD40" s="615"/>
      <c r="BE40" s="615"/>
      <c r="BF40" s="643"/>
      <c r="BG40" s="648" t="s">
        <v>340</v>
      </c>
      <c r="BH40" s="649"/>
      <c r="BI40" s="649"/>
      <c r="BJ40" s="649"/>
      <c r="BK40" s="649"/>
      <c r="BL40" s="345"/>
      <c r="BM40" s="597" t="s">
        <v>341</v>
      </c>
      <c r="BN40" s="597"/>
      <c r="BO40" s="597"/>
      <c r="BP40" s="597"/>
      <c r="BQ40" s="597"/>
      <c r="BR40" s="597"/>
      <c r="BS40" s="597"/>
      <c r="BT40" s="597"/>
      <c r="BU40" s="598"/>
      <c r="BV40" s="617">
        <v>91</v>
      </c>
      <c r="BW40" s="587"/>
      <c r="BX40" s="587"/>
      <c r="BY40" s="587"/>
      <c r="BZ40" s="587"/>
      <c r="CA40" s="587"/>
      <c r="CB40" s="644"/>
      <c r="CD40" s="596" t="s">
        <v>342</v>
      </c>
      <c r="CE40" s="597"/>
      <c r="CF40" s="597"/>
      <c r="CG40" s="597"/>
      <c r="CH40" s="597"/>
      <c r="CI40" s="597"/>
      <c r="CJ40" s="597"/>
      <c r="CK40" s="597"/>
      <c r="CL40" s="597"/>
      <c r="CM40" s="597"/>
      <c r="CN40" s="597"/>
      <c r="CO40" s="597"/>
      <c r="CP40" s="597"/>
      <c r="CQ40" s="598"/>
      <c r="CR40" s="617">
        <v>10600</v>
      </c>
      <c r="CS40" s="587"/>
      <c r="CT40" s="587"/>
      <c r="CU40" s="587"/>
      <c r="CV40" s="587"/>
      <c r="CW40" s="587"/>
      <c r="CX40" s="587"/>
      <c r="CY40" s="588"/>
      <c r="CZ40" s="618">
        <v>0.1</v>
      </c>
      <c r="DA40" s="619"/>
      <c r="DB40" s="619"/>
      <c r="DC40" s="620"/>
      <c r="DD40" s="586">
        <v>10600</v>
      </c>
      <c r="DE40" s="587"/>
      <c r="DF40" s="587"/>
      <c r="DG40" s="587"/>
      <c r="DH40" s="587"/>
      <c r="DI40" s="587"/>
      <c r="DJ40" s="587"/>
      <c r="DK40" s="588"/>
      <c r="DL40" s="586">
        <v>10600</v>
      </c>
      <c r="DM40" s="587"/>
      <c r="DN40" s="587"/>
      <c r="DO40" s="587"/>
      <c r="DP40" s="587"/>
      <c r="DQ40" s="587"/>
      <c r="DR40" s="587"/>
      <c r="DS40" s="587"/>
      <c r="DT40" s="587"/>
      <c r="DU40" s="587"/>
      <c r="DV40" s="588"/>
      <c r="DW40" s="618">
        <v>0.2</v>
      </c>
      <c r="DX40" s="619"/>
      <c r="DY40" s="619"/>
      <c r="DZ40" s="619"/>
      <c r="EA40" s="619"/>
      <c r="EB40" s="619"/>
      <c r="EC40" s="652"/>
    </row>
    <row r="41" spans="2:133" ht="11.25" customHeight="1" x14ac:dyDescent="0.15">
      <c r="B41" s="596" t="s">
        <v>343</v>
      </c>
      <c r="C41" s="597"/>
      <c r="D41" s="597"/>
      <c r="E41" s="597"/>
      <c r="F41" s="597"/>
      <c r="G41" s="597"/>
      <c r="H41" s="597"/>
      <c r="I41" s="597"/>
      <c r="J41" s="597"/>
      <c r="K41" s="597"/>
      <c r="L41" s="597"/>
      <c r="M41" s="597"/>
      <c r="N41" s="597"/>
      <c r="O41" s="597"/>
      <c r="P41" s="597"/>
      <c r="Q41" s="598"/>
      <c r="R41" s="617" t="s">
        <v>127</v>
      </c>
      <c r="S41" s="587"/>
      <c r="T41" s="587"/>
      <c r="U41" s="587"/>
      <c r="V41" s="587"/>
      <c r="W41" s="587"/>
      <c r="X41" s="587"/>
      <c r="Y41" s="588"/>
      <c r="Z41" s="635" t="s">
        <v>127</v>
      </c>
      <c r="AA41" s="635"/>
      <c r="AB41" s="635"/>
      <c r="AC41" s="635"/>
      <c r="AD41" s="636" t="s">
        <v>127</v>
      </c>
      <c r="AE41" s="636"/>
      <c r="AF41" s="636"/>
      <c r="AG41" s="636"/>
      <c r="AH41" s="636"/>
      <c r="AI41" s="636"/>
      <c r="AJ41" s="636"/>
      <c r="AK41" s="636"/>
      <c r="AL41" s="618" t="s">
        <v>127</v>
      </c>
      <c r="AM41" s="621"/>
      <c r="AN41" s="621"/>
      <c r="AO41" s="637"/>
      <c r="AQ41" s="645" t="s">
        <v>344</v>
      </c>
      <c r="AR41" s="646"/>
      <c r="AS41" s="646"/>
      <c r="AT41" s="646"/>
      <c r="AU41" s="646"/>
      <c r="AV41" s="646"/>
      <c r="AW41" s="646"/>
      <c r="AX41" s="646"/>
      <c r="AY41" s="647"/>
      <c r="AZ41" s="617">
        <v>198382</v>
      </c>
      <c r="BA41" s="587"/>
      <c r="BB41" s="587"/>
      <c r="BC41" s="587"/>
      <c r="BD41" s="615"/>
      <c r="BE41" s="615"/>
      <c r="BF41" s="643"/>
      <c r="BG41" s="648"/>
      <c r="BH41" s="649"/>
      <c r="BI41" s="649"/>
      <c r="BJ41" s="649"/>
      <c r="BK41" s="649"/>
      <c r="BL41" s="345"/>
      <c r="BM41" s="597" t="s">
        <v>345</v>
      </c>
      <c r="BN41" s="597"/>
      <c r="BO41" s="597"/>
      <c r="BP41" s="597"/>
      <c r="BQ41" s="597"/>
      <c r="BR41" s="597"/>
      <c r="BS41" s="597"/>
      <c r="BT41" s="597"/>
      <c r="BU41" s="598"/>
      <c r="BV41" s="617">
        <v>1</v>
      </c>
      <c r="BW41" s="587"/>
      <c r="BX41" s="587"/>
      <c r="BY41" s="587"/>
      <c r="BZ41" s="587"/>
      <c r="CA41" s="587"/>
      <c r="CB41" s="644"/>
      <c r="CD41" s="596" t="s">
        <v>346</v>
      </c>
      <c r="CE41" s="597"/>
      <c r="CF41" s="597"/>
      <c r="CG41" s="597"/>
      <c r="CH41" s="597"/>
      <c r="CI41" s="597"/>
      <c r="CJ41" s="597"/>
      <c r="CK41" s="597"/>
      <c r="CL41" s="597"/>
      <c r="CM41" s="597"/>
      <c r="CN41" s="597"/>
      <c r="CO41" s="597"/>
      <c r="CP41" s="597"/>
      <c r="CQ41" s="598"/>
      <c r="CR41" s="617" t="s">
        <v>127</v>
      </c>
      <c r="CS41" s="615"/>
      <c r="CT41" s="615"/>
      <c r="CU41" s="615"/>
      <c r="CV41" s="615"/>
      <c r="CW41" s="615"/>
      <c r="CX41" s="615"/>
      <c r="CY41" s="616"/>
      <c r="CZ41" s="618" t="s">
        <v>127</v>
      </c>
      <c r="DA41" s="619"/>
      <c r="DB41" s="619"/>
      <c r="DC41" s="620"/>
      <c r="DD41" s="586" t="s">
        <v>127</v>
      </c>
      <c r="DE41" s="615"/>
      <c r="DF41" s="615"/>
      <c r="DG41" s="615"/>
      <c r="DH41" s="615"/>
      <c r="DI41" s="615"/>
      <c r="DJ41" s="615"/>
      <c r="DK41" s="616"/>
      <c r="DL41" s="589"/>
      <c r="DM41" s="590"/>
      <c r="DN41" s="590"/>
      <c r="DO41" s="590"/>
      <c r="DP41" s="590"/>
      <c r="DQ41" s="590"/>
      <c r="DR41" s="590"/>
      <c r="DS41" s="590"/>
      <c r="DT41" s="590"/>
      <c r="DU41" s="590"/>
      <c r="DV41" s="591"/>
      <c r="DW41" s="592"/>
      <c r="DX41" s="593"/>
      <c r="DY41" s="593"/>
      <c r="DZ41" s="593"/>
      <c r="EA41" s="593"/>
      <c r="EB41" s="593"/>
      <c r="EC41" s="594"/>
    </row>
    <row r="42" spans="2:133" ht="11.25" customHeight="1" x14ac:dyDescent="0.15">
      <c r="B42" s="596" t="s">
        <v>347</v>
      </c>
      <c r="C42" s="597"/>
      <c r="D42" s="597"/>
      <c r="E42" s="597"/>
      <c r="F42" s="597"/>
      <c r="G42" s="597"/>
      <c r="H42" s="597"/>
      <c r="I42" s="597"/>
      <c r="J42" s="597"/>
      <c r="K42" s="597"/>
      <c r="L42" s="597"/>
      <c r="M42" s="597"/>
      <c r="N42" s="597"/>
      <c r="O42" s="597"/>
      <c r="P42" s="597"/>
      <c r="Q42" s="598"/>
      <c r="R42" s="617" t="s">
        <v>127</v>
      </c>
      <c r="S42" s="587"/>
      <c r="T42" s="587"/>
      <c r="U42" s="587"/>
      <c r="V42" s="587"/>
      <c r="W42" s="587"/>
      <c r="X42" s="587"/>
      <c r="Y42" s="588"/>
      <c r="Z42" s="635" t="s">
        <v>127</v>
      </c>
      <c r="AA42" s="635"/>
      <c r="AB42" s="635"/>
      <c r="AC42" s="635"/>
      <c r="AD42" s="636" t="s">
        <v>127</v>
      </c>
      <c r="AE42" s="636"/>
      <c r="AF42" s="636"/>
      <c r="AG42" s="636"/>
      <c r="AH42" s="636"/>
      <c r="AI42" s="636"/>
      <c r="AJ42" s="636"/>
      <c r="AK42" s="636"/>
      <c r="AL42" s="618" t="s">
        <v>127</v>
      </c>
      <c r="AM42" s="621"/>
      <c r="AN42" s="621"/>
      <c r="AO42" s="637"/>
      <c r="AQ42" s="640" t="s">
        <v>348</v>
      </c>
      <c r="AR42" s="641"/>
      <c r="AS42" s="641"/>
      <c r="AT42" s="641"/>
      <c r="AU42" s="641"/>
      <c r="AV42" s="641"/>
      <c r="AW42" s="641"/>
      <c r="AX42" s="641"/>
      <c r="AY42" s="642"/>
      <c r="AZ42" s="602">
        <v>721980</v>
      </c>
      <c r="BA42" s="623"/>
      <c r="BB42" s="623"/>
      <c r="BC42" s="623"/>
      <c r="BD42" s="603"/>
      <c r="BE42" s="603"/>
      <c r="BF42" s="638"/>
      <c r="BG42" s="650"/>
      <c r="BH42" s="651"/>
      <c r="BI42" s="651"/>
      <c r="BJ42" s="651"/>
      <c r="BK42" s="651"/>
      <c r="BL42" s="346"/>
      <c r="BM42" s="600" t="s">
        <v>349</v>
      </c>
      <c r="BN42" s="600"/>
      <c r="BO42" s="600"/>
      <c r="BP42" s="600"/>
      <c r="BQ42" s="600"/>
      <c r="BR42" s="600"/>
      <c r="BS42" s="600"/>
      <c r="BT42" s="600"/>
      <c r="BU42" s="601"/>
      <c r="BV42" s="602">
        <v>352</v>
      </c>
      <c r="BW42" s="623"/>
      <c r="BX42" s="623"/>
      <c r="BY42" s="623"/>
      <c r="BZ42" s="623"/>
      <c r="CA42" s="623"/>
      <c r="CB42" s="639"/>
      <c r="CD42" s="596" t="s">
        <v>350</v>
      </c>
      <c r="CE42" s="597"/>
      <c r="CF42" s="597"/>
      <c r="CG42" s="597"/>
      <c r="CH42" s="597"/>
      <c r="CI42" s="597"/>
      <c r="CJ42" s="597"/>
      <c r="CK42" s="597"/>
      <c r="CL42" s="597"/>
      <c r="CM42" s="597"/>
      <c r="CN42" s="597"/>
      <c r="CO42" s="597"/>
      <c r="CP42" s="597"/>
      <c r="CQ42" s="598"/>
      <c r="CR42" s="617">
        <v>1258829</v>
      </c>
      <c r="CS42" s="615"/>
      <c r="CT42" s="615"/>
      <c r="CU42" s="615"/>
      <c r="CV42" s="615"/>
      <c r="CW42" s="615"/>
      <c r="CX42" s="615"/>
      <c r="CY42" s="616"/>
      <c r="CZ42" s="618">
        <v>9.6</v>
      </c>
      <c r="DA42" s="619"/>
      <c r="DB42" s="619"/>
      <c r="DC42" s="620"/>
      <c r="DD42" s="586">
        <v>239547</v>
      </c>
      <c r="DE42" s="615"/>
      <c r="DF42" s="615"/>
      <c r="DG42" s="615"/>
      <c r="DH42" s="615"/>
      <c r="DI42" s="615"/>
      <c r="DJ42" s="615"/>
      <c r="DK42" s="616"/>
      <c r="DL42" s="589"/>
      <c r="DM42" s="590"/>
      <c r="DN42" s="590"/>
      <c r="DO42" s="590"/>
      <c r="DP42" s="590"/>
      <c r="DQ42" s="590"/>
      <c r="DR42" s="590"/>
      <c r="DS42" s="590"/>
      <c r="DT42" s="590"/>
      <c r="DU42" s="590"/>
      <c r="DV42" s="591"/>
      <c r="DW42" s="592"/>
      <c r="DX42" s="593"/>
      <c r="DY42" s="593"/>
      <c r="DZ42" s="593"/>
      <c r="EA42" s="593"/>
      <c r="EB42" s="593"/>
      <c r="EC42" s="594"/>
    </row>
    <row r="43" spans="2:133" ht="11.25" customHeight="1" x14ac:dyDescent="0.15">
      <c r="B43" s="596" t="s">
        <v>351</v>
      </c>
      <c r="C43" s="597"/>
      <c r="D43" s="597"/>
      <c r="E43" s="597"/>
      <c r="F43" s="597"/>
      <c r="G43" s="597"/>
      <c r="H43" s="597"/>
      <c r="I43" s="597"/>
      <c r="J43" s="597"/>
      <c r="K43" s="597"/>
      <c r="L43" s="597"/>
      <c r="M43" s="597"/>
      <c r="N43" s="597"/>
      <c r="O43" s="597"/>
      <c r="P43" s="597"/>
      <c r="Q43" s="598"/>
      <c r="R43" s="617">
        <v>103560</v>
      </c>
      <c r="S43" s="587"/>
      <c r="T43" s="587"/>
      <c r="U43" s="587"/>
      <c r="V43" s="587"/>
      <c r="W43" s="587"/>
      <c r="X43" s="587"/>
      <c r="Y43" s="588"/>
      <c r="Z43" s="635">
        <v>0.8</v>
      </c>
      <c r="AA43" s="635"/>
      <c r="AB43" s="635"/>
      <c r="AC43" s="635"/>
      <c r="AD43" s="636" t="s">
        <v>127</v>
      </c>
      <c r="AE43" s="636"/>
      <c r="AF43" s="636"/>
      <c r="AG43" s="636"/>
      <c r="AH43" s="636"/>
      <c r="AI43" s="636"/>
      <c r="AJ43" s="636"/>
      <c r="AK43" s="636"/>
      <c r="AL43" s="618" t="s">
        <v>127</v>
      </c>
      <c r="AM43" s="621"/>
      <c r="AN43" s="621"/>
      <c r="AO43" s="637"/>
      <c r="CD43" s="596" t="s">
        <v>352</v>
      </c>
      <c r="CE43" s="597"/>
      <c r="CF43" s="597"/>
      <c r="CG43" s="597"/>
      <c r="CH43" s="597"/>
      <c r="CI43" s="597"/>
      <c r="CJ43" s="597"/>
      <c r="CK43" s="597"/>
      <c r="CL43" s="597"/>
      <c r="CM43" s="597"/>
      <c r="CN43" s="597"/>
      <c r="CO43" s="597"/>
      <c r="CP43" s="597"/>
      <c r="CQ43" s="598"/>
      <c r="CR43" s="617">
        <v>49872</v>
      </c>
      <c r="CS43" s="615"/>
      <c r="CT43" s="615"/>
      <c r="CU43" s="615"/>
      <c r="CV43" s="615"/>
      <c r="CW43" s="615"/>
      <c r="CX43" s="615"/>
      <c r="CY43" s="616"/>
      <c r="CZ43" s="618">
        <v>0.4</v>
      </c>
      <c r="DA43" s="619"/>
      <c r="DB43" s="619"/>
      <c r="DC43" s="620"/>
      <c r="DD43" s="586">
        <v>49872</v>
      </c>
      <c r="DE43" s="615"/>
      <c r="DF43" s="615"/>
      <c r="DG43" s="615"/>
      <c r="DH43" s="615"/>
      <c r="DI43" s="615"/>
      <c r="DJ43" s="615"/>
      <c r="DK43" s="616"/>
      <c r="DL43" s="589"/>
      <c r="DM43" s="590"/>
      <c r="DN43" s="590"/>
      <c r="DO43" s="590"/>
      <c r="DP43" s="590"/>
      <c r="DQ43" s="590"/>
      <c r="DR43" s="590"/>
      <c r="DS43" s="590"/>
      <c r="DT43" s="590"/>
      <c r="DU43" s="590"/>
      <c r="DV43" s="591"/>
      <c r="DW43" s="592"/>
      <c r="DX43" s="593"/>
      <c r="DY43" s="593"/>
      <c r="DZ43" s="593"/>
      <c r="EA43" s="593"/>
      <c r="EB43" s="593"/>
      <c r="EC43" s="594"/>
    </row>
    <row r="44" spans="2:133" ht="11.25" customHeight="1" x14ac:dyDescent="0.15">
      <c r="B44" s="599" t="s">
        <v>353</v>
      </c>
      <c r="C44" s="600"/>
      <c r="D44" s="600"/>
      <c r="E44" s="600"/>
      <c r="F44" s="600"/>
      <c r="G44" s="600"/>
      <c r="H44" s="600"/>
      <c r="I44" s="600"/>
      <c r="J44" s="600"/>
      <c r="K44" s="600"/>
      <c r="L44" s="600"/>
      <c r="M44" s="600"/>
      <c r="N44" s="600"/>
      <c r="O44" s="600"/>
      <c r="P44" s="600"/>
      <c r="Q44" s="601"/>
      <c r="R44" s="602">
        <v>13712654</v>
      </c>
      <c r="S44" s="623"/>
      <c r="T44" s="623"/>
      <c r="U44" s="623"/>
      <c r="V44" s="623"/>
      <c r="W44" s="623"/>
      <c r="X44" s="623"/>
      <c r="Y44" s="624"/>
      <c r="Z44" s="625">
        <v>100</v>
      </c>
      <c r="AA44" s="625"/>
      <c r="AB44" s="625"/>
      <c r="AC44" s="625"/>
      <c r="AD44" s="626">
        <v>5624025</v>
      </c>
      <c r="AE44" s="626"/>
      <c r="AF44" s="626"/>
      <c r="AG44" s="626"/>
      <c r="AH44" s="626"/>
      <c r="AI44" s="626"/>
      <c r="AJ44" s="626"/>
      <c r="AK44" s="626"/>
      <c r="AL44" s="605">
        <v>100</v>
      </c>
      <c r="AM44" s="627"/>
      <c r="AN44" s="627"/>
      <c r="AO44" s="628"/>
      <c r="CD44" s="629" t="s">
        <v>300</v>
      </c>
      <c r="CE44" s="630"/>
      <c r="CF44" s="596" t="s">
        <v>354</v>
      </c>
      <c r="CG44" s="597"/>
      <c r="CH44" s="597"/>
      <c r="CI44" s="597"/>
      <c r="CJ44" s="597"/>
      <c r="CK44" s="597"/>
      <c r="CL44" s="597"/>
      <c r="CM44" s="597"/>
      <c r="CN44" s="597"/>
      <c r="CO44" s="597"/>
      <c r="CP44" s="597"/>
      <c r="CQ44" s="598"/>
      <c r="CR44" s="617">
        <v>1190055</v>
      </c>
      <c r="CS44" s="587"/>
      <c r="CT44" s="587"/>
      <c r="CU44" s="587"/>
      <c r="CV44" s="587"/>
      <c r="CW44" s="587"/>
      <c r="CX44" s="587"/>
      <c r="CY44" s="588"/>
      <c r="CZ44" s="618">
        <v>9</v>
      </c>
      <c r="DA44" s="621"/>
      <c r="DB44" s="621"/>
      <c r="DC44" s="622"/>
      <c r="DD44" s="586">
        <v>206378</v>
      </c>
      <c r="DE44" s="587"/>
      <c r="DF44" s="587"/>
      <c r="DG44" s="587"/>
      <c r="DH44" s="587"/>
      <c r="DI44" s="587"/>
      <c r="DJ44" s="587"/>
      <c r="DK44" s="588"/>
      <c r="DL44" s="589"/>
      <c r="DM44" s="590"/>
      <c r="DN44" s="590"/>
      <c r="DO44" s="590"/>
      <c r="DP44" s="590"/>
      <c r="DQ44" s="590"/>
      <c r="DR44" s="590"/>
      <c r="DS44" s="590"/>
      <c r="DT44" s="590"/>
      <c r="DU44" s="590"/>
      <c r="DV44" s="591"/>
      <c r="DW44" s="592"/>
      <c r="DX44" s="593"/>
      <c r="DY44" s="593"/>
      <c r="DZ44" s="593"/>
      <c r="EA44" s="593"/>
      <c r="EB44" s="593"/>
      <c r="EC44" s="594"/>
    </row>
    <row r="45" spans="2:133" ht="11.25" customHeight="1" x14ac:dyDescent="0.15">
      <c r="CD45" s="631"/>
      <c r="CE45" s="632"/>
      <c r="CF45" s="596" t="s">
        <v>355</v>
      </c>
      <c r="CG45" s="597"/>
      <c r="CH45" s="597"/>
      <c r="CI45" s="597"/>
      <c r="CJ45" s="597"/>
      <c r="CK45" s="597"/>
      <c r="CL45" s="597"/>
      <c r="CM45" s="597"/>
      <c r="CN45" s="597"/>
      <c r="CO45" s="597"/>
      <c r="CP45" s="597"/>
      <c r="CQ45" s="598"/>
      <c r="CR45" s="617">
        <v>408330</v>
      </c>
      <c r="CS45" s="615"/>
      <c r="CT45" s="615"/>
      <c r="CU45" s="615"/>
      <c r="CV45" s="615"/>
      <c r="CW45" s="615"/>
      <c r="CX45" s="615"/>
      <c r="CY45" s="616"/>
      <c r="CZ45" s="618">
        <v>3.1</v>
      </c>
      <c r="DA45" s="619"/>
      <c r="DB45" s="619"/>
      <c r="DC45" s="620"/>
      <c r="DD45" s="586">
        <v>44280</v>
      </c>
      <c r="DE45" s="615"/>
      <c r="DF45" s="615"/>
      <c r="DG45" s="615"/>
      <c r="DH45" s="615"/>
      <c r="DI45" s="615"/>
      <c r="DJ45" s="615"/>
      <c r="DK45" s="616"/>
      <c r="DL45" s="589"/>
      <c r="DM45" s="590"/>
      <c r="DN45" s="590"/>
      <c r="DO45" s="590"/>
      <c r="DP45" s="590"/>
      <c r="DQ45" s="590"/>
      <c r="DR45" s="590"/>
      <c r="DS45" s="590"/>
      <c r="DT45" s="590"/>
      <c r="DU45" s="590"/>
      <c r="DV45" s="591"/>
      <c r="DW45" s="592"/>
      <c r="DX45" s="593"/>
      <c r="DY45" s="593"/>
      <c r="DZ45" s="593"/>
      <c r="EA45" s="593"/>
      <c r="EB45" s="593"/>
      <c r="EC45" s="594"/>
    </row>
    <row r="46" spans="2:133" ht="11.25" customHeight="1" x14ac:dyDescent="0.15">
      <c r="B46" s="205" t="s">
        <v>356</v>
      </c>
      <c r="CD46" s="631"/>
      <c r="CE46" s="632"/>
      <c r="CF46" s="596" t="s">
        <v>357</v>
      </c>
      <c r="CG46" s="597"/>
      <c r="CH46" s="597"/>
      <c r="CI46" s="597"/>
      <c r="CJ46" s="597"/>
      <c r="CK46" s="597"/>
      <c r="CL46" s="597"/>
      <c r="CM46" s="597"/>
      <c r="CN46" s="597"/>
      <c r="CO46" s="597"/>
      <c r="CP46" s="597"/>
      <c r="CQ46" s="598"/>
      <c r="CR46" s="617">
        <v>746984</v>
      </c>
      <c r="CS46" s="587"/>
      <c r="CT46" s="587"/>
      <c r="CU46" s="587"/>
      <c r="CV46" s="587"/>
      <c r="CW46" s="587"/>
      <c r="CX46" s="587"/>
      <c r="CY46" s="588"/>
      <c r="CZ46" s="618">
        <v>5.7</v>
      </c>
      <c r="DA46" s="621"/>
      <c r="DB46" s="621"/>
      <c r="DC46" s="622"/>
      <c r="DD46" s="586">
        <v>155386</v>
      </c>
      <c r="DE46" s="587"/>
      <c r="DF46" s="587"/>
      <c r="DG46" s="587"/>
      <c r="DH46" s="587"/>
      <c r="DI46" s="587"/>
      <c r="DJ46" s="587"/>
      <c r="DK46" s="588"/>
      <c r="DL46" s="589"/>
      <c r="DM46" s="590"/>
      <c r="DN46" s="590"/>
      <c r="DO46" s="590"/>
      <c r="DP46" s="590"/>
      <c r="DQ46" s="590"/>
      <c r="DR46" s="590"/>
      <c r="DS46" s="590"/>
      <c r="DT46" s="590"/>
      <c r="DU46" s="590"/>
      <c r="DV46" s="591"/>
      <c r="DW46" s="592"/>
      <c r="DX46" s="593"/>
      <c r="DY46" s="593"/>
      <c r="DZ46" s="593"/>
      <c r="EA46" s="593"/>
      <c r="EB46" s="593"/>
      <c r="EC46" s="594"/>
    </row>
    <row r="47" spans="2:133" ht="11.25" customHeight="1" x14ac:dyDescent="0.15">
      <c r="B47" s="595" t="s">
        <v>358</v>
      </c>
      <c r="C47" s="595"/>
      <c r="D47" s="595"/>
      <c r="E47" s="595"/>
      <c r="F47" s="595"/>
      <c r="G47" s="595"/>
      <c r="H47" s="595"/>
      <c r="I47" s="595"/>
      <c r="J47" s="595"/>
      <c r="K47" s="595"/>
      <c r="L47" s="595"/>
      <c r="M47" s="595"/>
      <c r="N47" s="595"/>
      <c r="O47" s="595"/>
      <c r="P47" s="595"/>
      <c r="Q47" s="595"/>
      <c r="R47" s="595"/>
      <c r="S47" s="595"/>
      <c r="T47" s="595"/>
      <c r="U47" s="595"/>
      <c r="V47" s="595"/>
      <c r="W47" s="595"/>
      <c r="X47" s="595"/>
      <c r="Y47" s="595"/>
      <c r="Z47" s="595"/>
      <c r="AA47" s="595"/>
      <c r="AB47" s="595"/>
      <c r="AC47" s="595"/>
      <c r="AD47" s="595"/>
      <c r="AE47" s="595"/>
      <c r="AF47" s="595"/>
      <c r="AG47" s="595"/>
      <c r="AH47" s="595"/>
      <c r="AI47" s="595"/>
      <c r="AJ47" s="595"/>
      <c r="AK47" s="595"/>
      <c r="AL47" s="595"/>
      <c r="AM47" s="595"/>
      <c r="AN47" s="595"/>
      <c r="AO47" s="595"/>
      <c r="AP47" s="595"/>
      <c r="AQ47" s="595"/>
      <c r="AR47" s="595"/>
      <c r="AS47" s="595"/>
      <c r="AT47" s="595"/>
      <c r="AU47" s="595"/>
      <c r="AV47" s="595"/>
      <c r="AW47" s="595"/>
      <c r="AX47" s="595"/>
      <c r="AY47" s="595"/>
      <c r="AZ47" s="595"/>
      <c r="BA47" s="595"/>
      <c r="BB47" s="595"/>
      <c r="BC47" s="595"/>
      <c r="BD47" s="595"/>
      <c r="BE47" s="595"/>
      <c r="BF47" s="595"/>
      <c r="BG47" s="595"/>
      <c r="BH47" s="595"/>
      <c r="BI47" s="595"/>
      <c r="BJ47" s="595"/>
      <c r="BK47" s="595"/>
      <c r="BL47" s="595"/>
      <c r="BM47" s="595"/>
      <c r="BN47" s="595"/>
      <c r="BO47" s="595"/>
      <c r="BP47" s="595"/>
      <c r="BQ47" s="595"/>
      <c r="BR47" s="595"/>
      <c r="BS47" s="595"/>
      <c r="BT47" s="595"/>
      <c r="BU47" s="595"/>
      <c r="BV47" s="595"/>
      <c r="BW47" s="595"/>
      <c r="BX47" s="595"/>
      <c r="BY47" s="595"/>
      <c r="BZ47" s="595"/>
      <c r="CA47" s="595"/>
      <c r="CB47" s="595"/>
      <c r="CD47" s="631"/>
      <c r="CE47" s="632"/>
      <c r="CF47" s="596" t="s">
        <v>359</v>
      </c>
      <c r="CG47" s="597"/>
      <c r="CH47" s="597"/>
      <c r="CI47" s="597"/>
      <c r="CJ47" s="597"/>
      <c r="CK47" s="597"/>
      <c r="CL47" s="597"/>
      <c r="CM47" s="597"/>
      <c r="CN47" s="597"/>
      <c r="CO47" s="597"/>
      <c r="CP47" s="597"/>
      <c r="CQ47" s="598"/>
      <c r="CR47" s="617">
        <v>68774</v>
      </c>
      <c r="CS47" s="615"/>
      <c r="CT47" s="615"/>
      <c r="CU47" s="615"/>
      <c r="CV47" s="615"/>
      <c r="CW47" s="615"/>
      <c r="CX47" s="615"/>
      <c r="CY47" s="616"/>
      <c r="CZ47" s="618">
        <v>0.5</v>
      </c>
      <c r="DA47" s="619"/>
      <c r="DB47" s="619"/>
      <c r="DC47" s="620"/>
      <c r="DD47" s="586">
        <v>33169</v>
      </c>
      <c r="DE47" s="615"/>
      <c r="DF47" s="615"/>
      <c r="DG47" s="615"/>
      <c r="DH47" s="615"/>
      <c r="DI47" s="615"/>
      <c r="DJ47" s="615"/>
      <c r="DK47" s="616"/>
      <c r="DL47" s="589"/>
      <c r="DM47" s="590"/>
      <c r="DN47" s="590"/>
      <c r="DO47" s="590"/>
      <c r="DP47" s="590"/>
      <c r="DQ47" s="590"/>
      <c r="DR47" s="590"/>
      <c r="DS47" s="590"/>
      <c r="DT47" s="590"/>
      <c r="DU47" s="590"/>
      <c r="DV47" s="591"/>
      <c r="DW47" s="592"/>
      <c r="DX47" s="593"/>
      <c r="DY47" s="593"/>
      <c r="DZ47" s="593"/>
      <c r="EA47" s="593"/>
      <c r="EB47" s="593"/>
      <c r="EC47" s="594"/>
    </row>
    <row r="48" spans="2:133" ht="11.25" x14ac:dyDescent="0.15">
      <c r="B48" s="595" t="s">
        <v>360</v>
      </c>
      <c r="C48" s="595"/>
      <c r="D48" s="595"/>
      <c r="E48" s="595"/>
      <c r="F48" s="595"/>
      <c r="G48" s="595"/>
      <c r="H48" s="595"/>
      <c r="I48" s="595"/>
      <c r="J48" s="595"/>
      <c r="K48" s="595"/>
      <c r="L48" s="595"/>
      <c r="M48" s="595"/>
      <c r="N48" s="595"/>
      <c r="O48" s="595"/>
      <c r="P48" s="595"/>
      <c r="Q48" s="595"/>
      <c r="R48" s="595"/>
      <c r="S48" s="595"/>
      <c r="T48" s="595"/>
      <c r="U48" s="595"/>
      <c r="V48" s="595"/>
      <c r="W48" s="595"/>
      <c r="X48" s="595"/>
      <c r="Y48" s="595"/>
      <c r="Z48" s="595"/>
      <c r="AA48" s="595"/>
      <c r="AB48" s="595"/>
      <c r="AC48" s="595"/>
      <c r="AD48" s="595"/>
      <c r="AE48" s="595"/>
      <c r="AF48" s="595"/>
      <c r="AG48" s="595"/>
      <c r="AH48" s="595"/>
      <c r="AI48" s="595"/>
      <c r="AJ48" s="595"/>
      <c r="AK48" s="595"/>
      <c r="AL48" s="595"/>
      <c r="AM48" s="595"/>
      <c r="AN48" s="595"/>
      <c r="AO48" s="595"/>
      <c r="AP48" s="595"/>
      <c r="AQ48" s="595"/>
      <c r="AR48" s="595"/>
      <c r="AS48" s="595"/>
      <c r="AT48" s="595"/>
      <c r="AU48" s="595"/>
      <c r="AV48" s="595"/>
      <c r="AW48" s="595"/>
      <c r="AX48" s="595"/>
      <c r="AY48" s="595"/>
      <c r="AZ48" s="595"/>
      <c r="BA48" s="595"/>
      <c r="BB48" s="595"/>
      <c r="BC48" s="595"/>
      <c r="BD48" s="595"/>
      <c r="BE48" s="595"/>
      <c r="BF48" s="595"/>
      <c r="BG48" s="595"/>
      <c r="BH48" s="595"/>
      <c r="BI48" s="595"/>
      <c r="BJ48" s="595"/>
      <c r="BK48" s="595"/>
      <c r="BL48" s="595"/>
      <c r="BM48" s="595"/>
      <c r="BN48" s="595"/>
      <c r="BO48" s="595"/>
      <c r="BP48" s="595"/>
      <c r="BQ48" s="595"/>
      <c r="BR48" s="595"/>
      <c r="BS48" s="595"/>
      <c r="BT48" s="595"/>
      <c r="BU48" s="595"/>
      <c r="BV48" s="595"/>
      <c r="BW48" s="595"/>
      <c r="BX48" s="595"/>
      <c r="BY48" s="595"/>
      <c r="BZ48" s="595"/>
      <c r="CA48" s="595"/>
      <c r="CB48" s="595"/>
      <c r="CD48" s="633"/>
      <c r="CE48" s="634"/>
      <c r="CF48" s="596" t="s">
        <v>361</v>
      </c>
      <c r="CG48" s="597"/>
      <c r="CH48" s="597"/>
      <c r="CI48" s="597"/>
      <c r="CJ48" s="597"/>
      <c r="CK48" s="597"/>
      <c r="CL48" s="597"/>
      <c r="CM48" s="597"/>
      <c r="CN48" s="597"/>
      <c r="CO48" s="597"/>
      <c r="CP48" s="597"/>
      <c r="CQ48" s="598"/>
      <c r="CR48" s="617" t="s">
        <v>127</v>
      </c>
      <c r="CS48" s="587"/>
      <c r="CT48" s="587"/>
      <c r="CU48" s="587"/>
      <c r="CV48" s="587"/>
      <c r="CW48" s="587"/>
      <c r="CX48" s="587"/>
      <c r="CY48" s="588"/>
      <c r="CZ48" s="618" t="s">
        <v>127</v>
      </c>
      <c r="DA48" s="621"/>
      <c r="DB48" s="621"/>
      <c r="DC48" s="622"/>
      <c r="DD48" s="586" t="s">
        <v>127</v>
      </c>
      <c r="DE48" s="587"/>
      <c r="DF48" s="587"/>
      <c r="DG48" s="587"/>
      <c r="DH48" s="587"/>
      <c r="DI48" s="587"/>
      <c r="DJ48" s="587"/>
      <c r="DK48" s="588"/>
      <c r="DL48" s="589"/>
      <c r="DM48" s="590"/>
      <c r="DN48" s="590"/>
      <c r="DO48" s="590"/>
      <c r="DP48" s="590"/>
      <c r="DQ48" s="590"/>
      <c r="DR48" s="590"/>
      <c r="DS48" s="590"/>
      <c r="DT48" s="590"/>
      <c r="DU48" s="590"/>
      <c r="DV48" s="591"/>
      <c r="DW48" s="592"/>
      <c r="DX48" s="593"/>
      <c r="DY48" s="593"/>
      <c r="DZ48" s="593"/>
      <c r="EA48" s="593"/>
      <c r="EB48" s="593"/>
      <c r="EC48" s="594"/>
    </row>
    <row r="49" spans="2:133" ht="11.25" customHeight="1" x14ac:dyDescent="0.15">
      <c r="B49" s="344"/>
      <c r="CD49" s="599" t="s">
        <v>362</v>
      </c>
      <c r="CE49" s="600"/>
      <c r="CF49" s="600"/>
      <c r="CG49" s="600"/>
      <c r="CH49" s="600"/>
      <c r="CI49" s="600"/>
      <c r="CJ49" s="600"/>
      <c r="CK49" s="600"/>
      <c r="CL49" s="600"/>
      <c r="CM49" s="600"/>
      <c r="CN49" s="600"/>
      <c r="CO49" s="600"/>
      <c r="CP49" s="600"/>
      <c r="CQ49" s="601"/>
      <c r="CR49" s="602">
        <v>13168302</v>
      </c>
      <c r="CS49" s="603"/>
      <c r="CT49" s="603"/>
      <c r="CU49" s="603"/>
      <c r="CV49" s="603"/>
      <c r="CW49" s="603"/>
      <c r="CX49" s="603"/>
      <c r="CY49" s="604"/>
      <c r="CZ49" s="605">
        <v>100</v>
      </c>
      <c r="DA49" s="606"/>
      <c r="DB49" s="606"/>
      <c r="DC49" s="607"/>
      <c r="DD49" s="608">
        <v>6232910</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2:133" ht="11.25" hidden="1" x14ac:dyDescent="0.15">
      <c r="B50" s="344"/>
    </row>
  </sheetData>
  <sheetProtection algorithmName="SHA-512" hashValue="jmszAq47kK0hvAemNOtCYyiysn6sQdHvte5kgtsT8zDm3uZJO5ur5JR0mv/mQXLdEGHgbCaytgWTwBVWKI2Ofg==" saltValue="jiQEaAo3Fus1dScyFAlF8g==" spinCount="100000"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17" customWidth="1"/>
    <col min="131" max="131" width="1.625" style="217" customWidth="1"/>
    <col min="132" max="16384" width="9" style="217" hidden="1"/>
  </cols>
  <sheetData>
    <row r="1" spans="1:131" ht="11.25" customHeight="1" thickBot="1" x14ac:dyDescent="0.2">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
      <c r="A2" s="704" t="s">
        <v>363</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364</v>
      </c>
      <c r="DK2" s="706"/>
      <c r="DL2" s="706"/>
      <c r="DM2" s="706"/>
      <c r="DN2" s="706"/>
      <c r="DO2" s="707"/>
      <c r="DP2" s="214"/>
      <c r="DQ2" s="705" t="s">
        <v>365</v>
      </c>
      <c r="DR2" s="706"/>
      <c r="DS2" s="706"/>
      <c r="DT2" s="706"/>
      <c r="DU2" s="706"/>
      <c r="DV2" s="706"/>
      <c r="DW2" s="706"/>
      <c r="DX2" s="706"/>
      <c r="DY2" s="706"/>
      <c r="DZ2" s="707"/>
      <c r="EA2" s="216"/>
    </row>
    <row r="3" spans="1:131" ht="11.25" customHeight="1" x14ac:dyDescent="0.15">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
      <c r="A4" s="708" t="s">
        <v>366</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367</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15">
      <c r="A5" s="710" t="s">
        <v>368</v>
      </c>
      <c r="B5" s="711"/>
      <c r="C5" s="711"/>
      <c r="D5" s="711"/>
      <c r="E5" s="711"/>
      <c r="F5" s="711"/>
      <c r="G5" s="711"/>
      <c r="H5" s="711"/>
      <c r="I5" s="711"/>
      <c r="J5" s="711"/>
      <c r="K5" s="711"/>
      <c r="L5" s="711"/>
      <c r="M5" s="711"/>
      <c r="N5" s="711"/>
      <c r="O5" s="711"/>
      <c r="P5" s="712"/>
      <c r="Q5" s="716" t="s">
        <v>369</v>
      </c>
      <c r="R5" s="717"/>
      <c r="S5" s="717"/>
      <c r="T5" s="717"/>
      <c r="U5" s="718"/>
      <c r="V5" s="716" t="s">
        <v>370</v>
      </c>
      <c r="W5" s="717"/>
      <c r="X5" s="717"/>
      <c r="Y5" s="717"/>
      <c r="Z5" s="718"/>
      <c r="AA5" s="716" t="s">
        <v>371</v>
      </c>
      <c r="AB5" s="717"/>
      <c r="AC5" s="717"/>
      <c r="AD5" s="717"/>
      <c r="AE5" s="717"/>
      <c r="AF5" s="722" t="s">
        <v>372</v>
      </c>
      <c r="AG5" s="717"/>
      <c r="AH5" s="717"/>
      <c r="AI5" s="717"/>
      <c r="AJ5" s="723"/>
      <c r="AK5" s="717" t="s">
        <v>373</v>
      </c>
      <c r="AL5" s="717"/>
      <c r="AM5" s="717"/>
      <c r="AN5" s="717"/>
      <c r="AO5" s="718"/>
      <c r="AP5" s="716" t="s">
        <v>374</v>
      </c>
      <c r="AQ5" s="717"/>
      <c r="AR5" s="717"/>
      <c r="AS5" s="717"/>
      <c r="AT5" s="718"/>
      <c r="AU5" s="716" t="s">
        <v>375</v>
      </c>
      <c r="AV5" s="717"/>
      <c r="AW5" s="717"/>
      <c r="AX5" s="717"/>
      <c r="AY5" s="723"/>
      <c r="AZ5" s="218"/>
      <c r="BA5" s="218"/>
      <c r="BB5" s="218"/>
      <c r="BC5" s="218"/>
      <c r="BD5" s="218"/>
      <c r="BE5" s="219"/>
      <c r="BF5" s="219"/>
      <c r="BG5" s="219"/>
      <c r="BH5" s="219"/>
      <c r="BI5" s="219"/>
      <c r="BJ5" s="219"/>
      <c r="BK5" s="219"/>
      <c r="BL5" s="219"/>
      <c r="BM5" s="219"/>
      <c r="BN5" s="219"/>
      <c r="BO5" s="219"/>
      <c r="BP5" s="219"/>
      <c r="BQ5" s="710" t="s">
        <v>376</v>
      </c>
      <c r="BR5" s="711"/>
      <c r="BS5" s="711"/>
      <c r="BT5" s="711"/>
      <c r="BU5" s="711"/>
      <c r="BV5" s="711"/>
      <c r="BW5" s="711"/>
      <c r="BX5" s="711"/>
      <c r="BY5" s="711"/>
      <c r="BZ5" s="711"/>
      <c r="CA5" s="711"/>
      <c r="CB5" s="711"/>
      <c r="CC5" s="711"/>
      <c r="CD5" s="711"/>
      <c r="CE5" s="711"/>
      <c r="CF5" s="711"/>
      <c r="CG5" s="712"/>
      <c r="CH5" s="716" t="s">
        <v>377</v>
      </c>
      <c r="CI5" s="717"/>
      <c r="CJ5" s="717"/>
      <c r="CK5" s="717"/>
      <c r="CL5" s="718"/>
      <c r="CM5" s="716" t="s">
        <v>378</v>
      </c>
      <c r="CN5" s="717"/>
      <c r="CO5" s="717"/>
      <c r="CP5" s="717"/>
      <c r="CQ5" s="718"/>
      <c r="CR5" s="716" t="s">
        <v>379</v>
      </c>
      <c r="CS5" s="717"/>
      <c r="CT5" s="717"/>
      <c r="CU5" s="717"/>
      <c r="CV5" s="718"/>
      <c r="CW5" s="716" t="s">
        <v>380</v>
      </c>
      <c r="CX5" s="717"/>
      <c r="CY5" s="717"/>
      <c r="CZ5" s="717"/>
      <c r="DA5" s="718"/>
      <c r="DB5" s="716" t="s">
        <v>381</v>
      </c>
      <c r="DC5" s="717"/>
      <c r="DD5" s="717"/>
      <c r="DE5" s="717"/>
      <c r="DF5" s="718"/>
      <c r="DG5" s="746" t="s">
        <v>382</v>
      </c>
      <c r="DH5" s="747"/>
      <c r="DI5" s="747"/>
      <c r="DJ5" s="747"/>
      <c r="DK5" s="748"/>
      <c r="DL5" s="746" t="s">
        <v>383</v>
      </c>
      <c r="DM5" s="747"/>
      <c r="DN5" s="747"/>
      <c r="DO5" s="747"/>
      <c r="DP5" s="748"/>
      <c r="DQ5" s="716" t="s">
        <v>384</v>
      </c>
      <c r="DR5" s="717"/>
      <c r="DS5" s="717"/>
      <c r="DT5" s="717"/>
      <c r="DU5" s="718"/>
      <c r="DV5" s="716" t="s">
        <v>375</v>
      </c>
      <c r="DW5" s="717"/>
      <c r="DX5" s="717"/>
      <c r="DY5" s="717"/>
      <c r="DZ5" s="723"/>
      <c r="EA5" s="220"/>
    </row>
    <row r="6" spans="1:131" s="221" customFormat="1" ht="26.25" customHeight="1" thickBot="1" x14ac:dyDescent="0.2">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15">
      <c r="A7" s="222">
        <v>1</v>
      </c>
      <c r="B7" s="732" t="s">
        <v>385</v>
      </c>
      <c r="C7" s="733"/>
      <c r="D7" s="733"/>
      <c r="E7" s="733"/>
      <c r="F7" s="733"/>
      <c r="G7" s="733"/>
      <c r="H7" s="733"/>
      <c r="I7" s="733"/>
      <c r="J7" s="733"/>
      <c r="K7" s="733"/>
      <c r="L7" s="733"/>
      <c r="M7" s="733"/>
      <c r="N7" s="733"/>
      <c r="O7" s="733"/>
      <c r="P7" s="734"/>
      <c r="Q7" s="735">
        <v>13713.07</v>
      </c>
      <c r="R7" s="736"/>
      <c r="S7" s="736"/>
      <c r="T7" s="736"/>
      <c r="U7" s="736"/>
      <c r="V7" s="736">
        <v>13169.064</v>
      </c>
      <c r="W7" s="736"/>
      <c r="X7" s="736"/>
      <c r="Y7" s="736"/>
      <c r="Z7" s="736"/>
      <c r="AA7" s="736">
        <v>544.00599999999997</v>
      </c>
      <c r="AB7" s="736"/>
      <c r="AC7" s="736"/>
      <c r="AD7" s="736"/>
      <c r="AE7" s="737"/>
      <c r="AF7" s="738">
        <v>388</v>
      </c>
      <c r="AG7" s="739"/>
      <c r="AH7" s="739"/>
      <c r="AI7" s="739"/>
      <c r="AJ7" s="740"/>
      <c r="AK7" s="741">
        <v>1695.598481</v>
      </c>
      <c r="AL7" s="742"/>
      <c r="AM7" s="742"/>
      <c r="AN7" s="742"/>
      <c r="AO7" s="742"/>
      <c r="AP7" s="742">
        <v>8524.3770000000004</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15">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15">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15">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15">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15">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15">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15">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15">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15">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15">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15">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15">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15">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15">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386</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
      <c r="A23" s="226" t="s">
        <v>387</v>
      </c>
      <c r="B23" s="772" t="s">
        <v>388</v>
      </c>
      <c r="C23" s="773"/>
      <c r="D23" s="773"/>
      <c r="E23" s="773"/>
      <c r="F23" s="773"/>
      <c r="G23" s="773"/>
      <c r="H23" s="773"/>
      <c r="I23" s="773"/>
      <c r="J23" s="773"/>
      <c r="K23" s="773"/>
      <c r="L23" s="773"/>
      <c r="M23" s="773"/>
      <c r="N23" s="773"/>
      <c r="O23" s="773"/>
      <c r="P23" s="774"/>
      <c r="Q23" s="775">
        <v>13713.07</v>
      </c>
      <c r="R23" s="776"/>
      <c r="S23" s="776"/>
      <c r="T23" s="776"/>
      <c r="U23" s="776"/>
      <c r="V23" s="776">
        <v>13169.064</v>
      </c>
      <c r="W23" s="776"/>
      <c r="X23" s="776"/>
      <c r="Y23" s="776"/>
      <c r="Z23" s="776"/>
      <c r="AA23" s="776">
        <v>544.00599999999997</v>
      </c>
      <c r="AB23" s="776"/>
      <c r="AC23" s="776"/>
      <c r="AD23" s="776"/>
      <c r="AE23" s="777"/>
      <c r="AF23" s="778">
        <v>388</v>
      </c>
      <c r="AG23" s="776"/>
      <c r="AH23" s="776"/>
      <c r="AI23" s="776"/>
      <c r="AJ23" s="779"/>
      <c r="AK23" s="780"/>
      <c r="AL23" s="781"/>
      <c r="AM23" s="781"/>
      <c r="AN23" s="781"/>
      <c r="AO23" s="781"/>
      <c r="AP23" s="776">
        <v>8524.3770000000004</v>
      </c>
      <c r="AQ23" s="776"/>
      <c r="AR23" s="776"/>
      <c r="AS23" s="776"/>
      <c r="AT23" s="776"/>
      <c r="AU23" s="792"/>
      <c r="AV23" s="792"/>
      <c r="AW23" s="792"/>
      <c r="AX23" s="792"/>
      <c r="AY23" s="793"/>
      <c r="AZ23" s="794" t="s">
        <v>389</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15">
      <c r="A24" s="791" t="s">
        <v>390</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
      <c r="A25" s="708" t="s">
        <v>391</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15">
      <c r="A26" s="710" t="s">
        <v>368</v>
      </c>
      <c r="B26" s="711"/>
      <c r="C26" s="711"/>
      <c r="D26" s="711"/>
      <c r="E26" s="711"/>
      <c r="F26" s="711"/>
      <c r="G26" s="711"/>
      <c r="H26" s="711"/>
      <c r="I26" s="711"/>
      <c r="J26" s="711"/>
      <c r="K26" s="711"/>
      <c r="L26" s="711"/>
      <c r="M26" s="711"/>
      <c r="N26" s="711"/>
      <c r="O26" s="711"/>
      <c r="P26" s="712"/>
      <c r="Q26" s="716" t="s">
        <v>392</v>
      </c>
      <c r="R26" s="717"/>
      <c r="S26" s="717"/>
      <c r="T26" s="717"/>
      <c r="U26" s="718"/>
      <c r="V26" s="716" t="s">
        <v>393</v>
      </c>
      <c r="W26" s="717"/>
      <c r="X26" s="717"/>
      <c r="Y26" s="717"/>
      <c r="Z26" s="718"/>
      <c r="AA26" s="716" t="s">
        <v>394</v>
      </c>
      <c r="AB26" s="717"/>
      <c r="AC26" s="717"/>
      <c r="AD26" s="717"/>
      <c r="AE26" s="717"/>
      <c r="AF26" s="797" t="s">
        <v>395</v>
      </c>
      <c r="AG26" s="798"/>
      <c r="AH26" s="798"/>
      <c r="AI26" s="798"/>
      <c r="AJ26" s="799"/>
      <c r="AK26" s="717" t="s">
        <v>396</v>
      </c>
      <c r="AL26" s="717"/>
      <c r="AM26" s="717"/>
      <c r="AN26" s="717"/>
      <c r="AO26" s="718"/>
      <c r="AP26" s="716" t="s">
        <v>397</v>
      </c>
      <c r="AQ26" s="717"/>
      <c r="AR26" s="717"/>
      <c r="AS26" s="717"/>
      <c r="AT26" s="718"/>
      <c r="AU26" s="716" t="s">
        <v>398</v>
      </c>
      <c r="AV26" s="717"/>
      <c r="AW26" s="717"/>
      <c r="AX26" s="717"/>
      <c r="AY26" s="718"/>
      <c r="AZ26" s="716" t="s">
        <v>399</v>
      </c>
      <c r="BA26" s="717"/>
      <c r="BB26" s="717"/>
      <c r="BC26" s="717"/>
      <c r="BD26" s="718"/>
      <c r="BE26" s="716" t="s">
        <v>375</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15">
      <c r="A28" s="228">
        <v>1</v>
      </c>
      <c r="B28" s="732" t="s">
        <v>400</v>
      </c>
      <c r="C28" s="733"/>
      <c r="D28" s="733"/>
      <c r="E28" s="733"/>
      <c r="F28" s="733"/>
      <c r="G28" s="733"/>
      <c r="H28" s="733"/>
      <c r="I28" s="733"/>
      <c r="J28" s="733"/>
      <c r="K28" s="733"/>
      <c r="L28" s="733"/>
      <c r="M28" s="733"/>
      <c r="N28" s="733"/>
      <c r="O28" s="733"/>
      <c r="P28" s="734"/>
      <c r="Q28" s="805">
        <v>2536.7269999999999</v>
      </c>
      <c r="R28" s="806"/>
      <c r="S28" s="806"/>
      <c r="T28" s="806"/>
      <c r="U28" s="806"/>
      <c r="V28" s="806">
        <v>2406.0839999999998</v>
      </c>
      <c r="W28" s="806"/>
      <c r="X28" s="806"/>
      <c r="Y28" s="806"/>
      <c r="Z28" s="806"/>
      <c r="AA28" s="806">
        <v>130.643</v>
      </c>
      <c r="AB28" s="806"/>
      <c r="AC28" s="806"/>
      <c r="AD28" s="806"/>
      <c r="AE28" s="807"/>
      <c r="AF28" s="808">
        <v>131</v>
      </c>
      <c r="AG28" s="806"/>
      <c r="AH28" s="806"/>
      <c r="AI28" s="806"/>
      <c r="AJ28" s="809"/>
      <c r="AK28" s="810">
        <v>198.38229699999999</v>
      </c>
      <c r="AL28" s="811"/>
      <c r="AM28" s="811"/>
      <c r="AN28" s="811"/>
      <c r="AO28" s="811"/>
      <c r="AP28" s="811">
        <v>10.457000000000001</v>
      </c>
      <c r="AQ28" s="811"/>
      <c r="AR28" s="811"/>
      <c r="AS28" s="811"/>
      <c r="AT28" s="811"/>
      <c r="AU28" s="811">
        <v>2.645</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15">
      <c r="A29" s="228">
        <v>2</v>
      </c>
      <c r="B29" s="763" t="s">
        <v>401</v>
      </c>
      <c r="C29" s="764"/>
      <c r="D29" s="764"/>
      <c r="E29" s="764"/>
      <c r="F29" s="764"/>
      <c r="G29" s="764"/>
      <c r="H29" s="764"/>
      <c r="I29" s="764"/>
      <c r="J29" s="764"/>
      <c r="K29" s="764"/>
      <c r="L29" s="764"/>
      <c r="M29" s="764"/>
      <c r="N29" s="764"/>
      <c r="O29" s="764"/>
      <c r="P29" s="765"/>
      <c r="Q29" s="766">
        <v>2343.056</v>
      </c>
      <c r="R29" s="767"/>
      <c r="S29" s="767"/>
      <c r="T29" s="767"/>
      <c r="U29" s="767"/>
      <c r="V29" s="767">
        <v>2280.1799999999998</v>
      </c>
      <c r="W29" s="767"/>
      <c r="X29" s="767"/>
      <c r="Y29" s="767"/>
      <c r="Z29" s="767"/>
      <c r="AA29" s="767">
        <v>62.875999999999998</v>
      </c>
      <c r="AB29" s="767"/>
      <c r="AC29" s="767"/>
      <c r="AD29" s="767"/>
      <c r="AE29" s="768"/>
      <c r="AF29" s="769">
        <v>63</v>
      </c>
      <c r="AG29" s="770"/>
      <c r="AH29" s="770"/>
      <c r="AI29" s="770"/>
      <c r="AJ29" s="771"/>
      <c r="AK29" s="817">
        <v>375.99300599999998</v>
      </c>
      <c r="AL29" s="813"/>
      <c r="AM29" s="813"/>
      <c r="AN29" s="813"/>
      <c r="AO29" s="813"/>
      <c r="AP29" s="813" t="s">
        <v>575</v>
      </c>
      <c r="AQ29" s="813"/>
      <c r="AR29" s="813"/>
      <c r="AS29" s="813"/>
      <c r="AT29" s="813"/>
      <c r="AU29" s="813">
        <v>0</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15">
      <c r="A30" s="228">
        <v>3</v>
      </c>
      <c r="B30" s="763" t="s">
        <v>402</v>
      </c>
      <c r="C30" s="764"/>
      <c r="D30" s="764"/>
      <c r="E30" s="764"/>
      <c r="F30" s="764"/>
      <c r="G30" s="764"/>
      <c r="H30" s="764"/>
      <c r="I30" s="764"/>
      <c r="J30" s="764"/>
      <c r="K30" s="764"/>
      <c r="L30" s="764"/>
      <c r="M30" s="764"/>
      <c r="N30" s="764"/>
      <c r="O30" s="764"/>
      <c r="P30" s="765"/>
      <c r="Q30" s="766">
        <v>289.02800000000002</v>
      </c>
      <c r="R30" s="767"/>
      <c r="S30" s="767"/>
      <c r="T30" s="767"/>
      <c r="U30" s="767"/>
      <c r="V30" s="767">
        <v>287.33409999999998</v>
      </c>
      <c r="W30" s="767"/>
      <c r="X30" s="767"/>
      <c r="Y30" s="767"/>
      <c r="Z30" s="767"/>
      <c r="AA30" s="767">
        <v>1.6870000000000001</v>
      </c>
      <c r="AB30" s="767"/>
      <c r="AC30" s="767"/>
      <c r="AD30" s="767"/>
      <c r="AE30" s="768"/>
      <c r="AF30" s="769">
        <v>2</v>
      </c>
      <c r="AG30" s="770"/>
      <c r="AH30" s="770"/>
      <c r="AI30" s="770"/>
      <c r="AJ30" s="771"/>
      <c r="AK30" s="817">
        <v>76.502048000000002</v>
      </c>
      <c r="AL30" s="813"/>
      <c r="AM30" s="813"/>
      <c r="AN30" s="813"/>
      <c r="AO30" s="813"/>
      <c r="AP30" s="813" t="s">
        <v>575</v>
      </c>
      <c r="AQ30" s="813"/>
      <c r="AR30" s="813"/>
      <c r="AS30" s="813"/>
      <c r="AT30" s="813"/>
      <c r="AU30" s="813">
        <v>0</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15">
      <c r="A31" s="228">
        <v>4</v>
      </c>
      <c r="B31" s="763" t="s">
        <v>403</v>
      </c>
      <c r="C31" s="764"/>
      <c r="D31" s="764"/>
      <c r="E31" s="764"/>
      <c r="F31" s="764"/>
      <c r="G31" s="764"/>
      <c r="H31" s="764"/>
      <c r="I31" s="764"/>
      <c r="J31" s="764"/>
      <c r="K31" s="764"/>
      <c r="L31" s="764"/>
      <c r="M31" s="764"/>
      <c r="N31" s="764"/>
      <c r="O31" s="764"/>
      <c r="P31" s="765"/>
      <c r="Q31" s="766">
        <v>722.59100000000001</v>
      </c>
      <c r="R31" s="767"/>
      <c r="S31" s="767"/>
      <c r="T31" s="767"/>
      <c r="U31" s="767"/>
      <c r="V31" s="767">
        <v>738.92</v>
      </c>
      <c r="W31" s="767"/>
      <c r="X31" s="767"/>
      <c r="Y31" s="767"/>
      <c r="Z31" s="767"/>
      <c r="AA31" s="767">
        <v>16.329000000000001</v>
      </c>
      <c r="AB31" s="767"/>
      <c r="AC31" s="767"/>
      <c r="AD31" s="767"/>
      <c r="AE31" s="768"/>
      <c r="AF31" s="769">
        <v>694</v>
      </c>
      <c r="AG31" s="770"/>
      <c r="AH31" s="770"/>
      <c r="AI31" s="770"/>
      <c r="AJ31" s="771"/>
      <c r="AK31" s="817">
        <v>28.853999999999999</v>
      </c>
      <c r="AL31" s="813"/>
      <c r="AM31" s="813"/>
      <c r="AN31" s="813"/>
      <c r="AO31" s="813"/>
      <c r="AP31" s="813">
        <v>1864.345</v>
      </c>
      <c r="AQ31" s="813"/>
      <c r="AR31" s="813"/>
      <c r="AS31" s="813"/>
      <c r="AT31" s="813"/>
      <c r="AU31" s="813">
        <v>106.267</v>
      </c>
      <c r="AV31" s="813"/>
      <c r="AW31" s="813"/>
      <c r="AX31" s="813"/>
      <c r="AY31" s="813"/>
      <c r="AZ31" s="814" t="s">
        <v>575</v>
      </c>
      <c r="BA31" s="814"/>
      <c r="BB31" s="814"/>
      <c r="BC31" s="814"/>
      <c r="BD31" s="814"/>
      <c r="BE31" s="815" t="s">
        <v>404</v>
      </c>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15">
      <c r="A32" s="228">
        <v>5</v>
      </c>
      <c r="B32" s="763"/>
      <c r="C32" s="764"/>
      <c r="D32" s="764"/>
      <c r="E32" s="764"/>
      <c r="F32" s="764"/>
      <c r="G32" s="764"/>
      <c r="H32" s="764"/>
      <c r="I32" s="764"/>
      <c r="J32" s="764"/>
      <c r="K32" s="764"/>
      <c r="L32" s="764"/>
      <c r="M32" s="764"/>
      <c r="N32" s="764"/>
      <c r="O32" s="764"/>
      <c r="P32" s="765"/>
      <c r="Q32" s="766"/>
      <c r="R32" s="767"/>
      <c r="S32" s="767"/>
      <c r="T32" s="767"/>
      <c r="U32" s="767"/>
      <c r="V32" s="767"/>
      <c r="W32" s="767"/>
      <c r="X32" s="767"/>
      <c r="Y32" s="767"/>
      <c r="Z32" s="767"/>
      <c r="AA32" s="767"/>
      <c r="AB32" s="767"/>
      <c r="AC32" s="767"/>
      <c r="AD32" s="767"/>
      <c r="AE32" s="768"/>
      <c r="AF32" s="769"/>
      <c r="AG32" s="770"/>
      <c r="AH32" s="770"/>
      <c r="AI32" s="770"/>
      <c r="AJ32" s="771"/>
      <c r="AK32" s="817"/>
      <c r="AL32" s="813"/>
      <c r="AM32" s="813"/>
      <c r="AN32" s="813"/>
      <c r="AO32" s="813"/>
      <c r="AP32" s="813"/>
      <c r="AQ32" s="813"/>
      <c r="AR32" s="813"/>
      <c r="AS32" s="813"/>
      <c r="AT32" s="813"/>
      <c r="AU32" s="813"/>
      <c r="AV32" s="813"/>
      <c r="AW32" s="813"/>
      <c r="AX32" s="813"/>
      <c r="AY32" s="813"/>
      <c r="AZ32" s="814"/>
      <c r="BA32" s="814"/>
      <c r="BB32" s="814"/>
      <c r="BC32" s="814"/>
      <c r="BD32" s="814"/>
      <c r="BE32" s="815"/>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15">
      <c r="A33" s="228">
        <v>6</v>
      </c>
      <c r="B33" s="763"/>
      <c r="C33" s="764"/>
      <c r="D33" s="764"/>
      <c r="E33" s="764"/>
      <c r="F33" s="764"/>
      <c r="G33" s="764"/>
      <c r="H33" s="764"/>
      <c r="I33" s="764"/>
      <c r="J33" s="764"/>
      <c r="K33" s="764"/>
      <c r="L33" s="764"/>
      <c r="M33" s="764"/>
      <c r="N33" s="764"/>
      <c r="O33" s="764"/>
      <c r="P33" s="765"/>
      <c r="Q33" s="766"/>
      <c r="R33" s="767"/>
      <c r="S33" s="767"/>
      <c r="T33" s="767"/>
      <c r="U33" s="767"/>
      <c r="V33" s="767"/>
      <c r="W33" s="767"/>
      <c r="X33" s="767"/>
      <c r="Y33" s="767"/>
      <c r="Z33" s="767"/>
      <c r="AA33" s="767"/>
      <c r="AB33" s="767"/>
      <c r="AC33" s="767"/>
      <c r="AD33" s="767"/>
      <c r="AE33" s="768"/>
      <c r="AF33" s="769"/>
      <c r="AG33" s="770"/>
      <c r="AH33" s="770"/>
      <c r="AI33" s="770"/>
      <c r="AJ33" s="771"/>
      <c r="AK33" s="817"/>
      <c r="AL33" s="813"/>
      <c r="AM33" s="813"/>
      <c r="AN33" s="813"/>
      <c r="AO33" s="813"/>
      <c r="AP33" s="813"/>
      <c r="AQ33" s="813"/>
      <c r="AR33" s="813"/>
      <c r="AS33" s="813"/>
      <c r="AT33" s="813"/>
      <c r="AU33" s="813"/>
      <c r="AV33" s="813"/>
      <c r="AW33" s="813"/>
      <c r="AX33" s="813"/>
      <c r="AY33" s="813"/>
      <c r="AZ33" s="814"/>
      <c r="BA33" s="814"/>
      <c r="BB33" s="814"/>
      <c r="BC33" s="814"/>
      <c r="BD33" s="814"/>
      <c r="BE33" s="815"/>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15">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15">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15">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15">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15">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15">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15">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15">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15">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15">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15">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15">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15">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15">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15">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15">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15">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15">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15">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15">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15">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15">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15">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15">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15">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15">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15">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15">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405</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
      <c r="A63" s="226" t="s">
        <v>387</v>
      </c>
      <c r="B63" s="772" t="s">
        <v>406</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889</v>
      </c>
      <c r="AG63" s="827"/>
      <c r="AH63" s="827"/>
      <c r="AI63" s="827"/>
      <c r="AJ63" s="828"/>
      <c r="AK63" s="829"/>
      <c r="AL63" s="824"/>
      <c r="AM63" s="824"/>
      <c r="AN63" s="824"/>
      <c r="AO63" s="824"/>
      <c r="AP63" s="827">
        <v>1874</v>
      </c>
      <c r="AQ63" s="827"/>
      <c r="AR63" s="827"/>
      <c r="AS63" s="827"/>
      <c r="AT63" s="827"/>
      <c r="AU63" s="827">
        <v>109</v>
      </c>
      <c r="AV63" s="827"/>
      <c r="AW63" s="827"/>
      <c r="AX63" s="827"/>
      <c r="AY63" s="827"/>
      <c r="AZ63" s="831"/>
      <c r="BA63" s="831"/>
      <c r="BB63" s="831"/>
      <c r="BC63" s="831"/>
      <c r="BD63" s="831"/>
      <c r="BE63" s="832"/>
      <c r="BF63" s="832"/>
      <c r="BG63" s="832"/>
      <c r="BH63" s="832"/>
      <c r="BI63" s="833"/>
      <c r="BJ63" s="834" t="s">
        <v>174</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15">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
      <c r="A65" s="218" t="s">
        <v>407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15">
      <c r="A66" s="710" t="s">
        <v>408</v>
      </c>
      <c r="B66" s="711"/>
      <c r="C66" s="711"/>
      <c r="D66" s="711"/>
      <c r="E66" s="711"/>
      <c r="F66" s="711"/>
      <c r="G66" s="711"/>
      <c r="H66" s="711"/>
      <c r="I66" s="711"/>
      <c r="J66" s="711"/>
      <c r="K66" s="711"/>
      <c r="L66" s="711"/>
      <c r="M66" s="711"/>
      <c r="N66" s="711"/>
      <c r="O66" s="711"/>
      <c r="P66" s="712"/>
      <c r="Q66" s="716" t="s">
        <v>409</v>
      </c>
      <c r="R66" s="717"/>
      <c r="S66" s="717"/>
      <c r="T66" s="717"/>
      <c r="U66" s="718"/>
      <c r="V66" s="716" t="s">
        <v>410</v>
      </c>
      <c r="W66" s="717"/>
      <c r="X66" s="717"/>
      <c r="Y66" s="717"/>
      <c r="Z66" s="718"/>
      <c r="AA66" s="716" t="s">
        <v>394</v>
      </c>
      <c r="AB66" s="717"/>
      <c r="AC66" s="717"/>
      <c r="AD66" s="717"/>
      <c r="AE66" s="718"/>
      <c r="AF66" s="837" t="s">
        <v>395</v>
      </c>
      <c r="AG66" s="798"/>
      <c r="AH66" s="798"/>
      <c r="AI66" s="798"/>
      <c r="AJ66" s="838"/>
      <c r="AK66" s="716" t="s">
        <v>411</v>
      </c>
      <c r="AL66" s="711"/>
      <c r="AM66" s="711"/>
      <c r="AN66" s="711"/>
      <c r="AO66" s="712"/>
      <c r="AP66" s="716" t="s">
        <v>412</v>
      </c>
      <c r="AQ66" s="717"/>
      <c r="AR66" s="717"/>
      <c r="AS66" s="717"/>
      <c r="AT66" s="718"/>
      <c r="AU66" s="716" t="s">
        <v>413</v>
      </c>
      <c r="AV66" s="717"/>
      <c r="AW66" s="717"/>
      <c r="AX66" s="717"/>
      <c r="AY66" s="718"/>
      <c r="AZ66" s="716" t="s">
        <v>375</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15">
      <c r="A68" s="222">
        <v>1</v>
      </c>
      <c r="B68" s="852" t="s">
        <v>576</v>
      </c>
      <c r="C68" s="853"/>
      <c r="D68" s="853"/>
      <c r="E68" s="853"/>
      <c r="F68" s="853"/>
      <c r="G68" s="853"/>
      <c r="H68" s="853"/>
      <c r="I68" s="853"/>
      <c r="J68" s="853"/>
      <c r="K68" s="853"/>
      <c r="L68" s="853"/>
      <c r="M68" s="853"/>
      <c r="N68" s="853"/>
      <c r="O68" s="853"/>
      <c r="P68" s="854"/>
      <c r="Q68" s="855">
        <v>21138.816142</v>
      </c>
      <c r="R68" s="849"/>
      <c r="S68" s="849"/>
      <c r="T68" s="849"/>
      <c r="U68" s="849"/>
      <c r="V68" s="849">
        <v>20676.046297000001</v>
      </c>
      <c r="W68" s="849"/>
      <c r="X68" s="849"/>
      <c r="Y68" s="849"/>
      <c r="Z68" s="849"/>
      <c r="AA68" s="849">
        <v>462.76900000000001</v>
      </c>
      <c r="AB68" s="849"/>
      <c r="AC68" s="849"/>
      <c r="AD68" s="849"/>
      <c r="AE68" s="849"/>
      <c r="AF68" s="849">
        <v>462.76900000000001</v>
      </c>
      <c r="AG68" s="849"/>
      <c r="AH68" s="849"/>
      <c r="AI68" s="849"/>
      <c r="AJ68" s="849"/>
      <c r="AK68" s="849">
        <v>132.070144</v>
      </c>
      <c r="AL68" s="849"/>
      <c r="AM68" s="849"/>
      <c r="AN68" s="849"/>
      <c r="AO68" s="849"/>
      <c r="AP68" s="849" t="s">
        <v>575</v>
      </c>
      <c r="AQ68" s="849"/>
      <c r="AR68" s="849"/>
      <c r="AS68" s="849"/>
      <c r="AT68" s="849"/>
      <c r="AU68" s="849" t="s">
        <v>575</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15">
      <c r="A69" s="224">
        <v>2</v>
      </c>
      <c r="B69" s="856" t="s">
        <v>577</v>
      </c>
      <c r="C69" s="857"/>
      <c r="D69" s="857"/>
      <c r="E69" s="857"/>
      <c r="F69" s="857"/>
      <c r="G69" s="857"/>
      <c r="H69" s="857"/>
      <c r="I69" s="857"/>
      <c r="J69" s="857"/>
      <c r="K69" s="857"/>
      <c r="L69" s="857"/>
      <c r="M69" s="857"/>
      <c r="N69" s="857"/>
      <c r="O69" s="857"/>
      <c r="P69" s="858"/>
      <c r="Q69" s="859">
        <v>193.77376100000001</v>
      </c>
      <c r="R69" s="813"/>
      <c r="S69" s="813"/>
      <c r="T69" s="813"/>
      <c r="U69" s="813"/>
      <c r="V69" s="813">
        <v>153.325863</v>
      </c>
      <c r="W69" s="813"/>
      <c r="X69" s="813"/>
      <c r="Y69" s="813"/>
      <c r="Z69" s="813"/>
      <c r="AA69" s="813">
        <v>40.447000000000003</v>
      </c>
      <c r="AB69" s="813"/>
      <c r="AC69" s="813"/>
      <c r="AD69" s="813"/>
      <c r="AE69" s="813"/>
      <c r="AF69" s="813">
        <v>40.447898000000002</v>
      </c>
      <c r="AG69" s="813"/>
      <c r="AH69" s="813"/>
      <c r="AI69" s="813"/>
      <c r="AJ69" s="813"/>
      <c r="AK69" s="813" t="s">
        <v>585</v>
      </c>
      <c r="AL69" s="813"/>
      <c r="AM69" s="813"/>
      <c r="AN69" s="813"/>
      <c r="AO69" s="813"/>
      <c r="AP69" s="813" t="s">
        <v>575</v>
      </c>
      <c r="AQ69" s="813"/>
      <c r="AR69" s="813"/>
      <c r="AS69" s="813"/>
      <c r="AT69" s="813"/>
      <c r="AU69" s="813" t="s">
        <v>575</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15">
      <c r="A70" s="224">
        <v>3</v>
      </c>
      <c r="B70" s="856" t="s">
        <v>578</v>
      </c>
      <c r="C70" s="857"/>
      <c r="D70" s="857"/>
      <c r="E70" s="857"/>
      <c r="F70" s="857"/>
      <c r="G70" s="857"/>
      <c r="H70" s="857"/>
      <c r="I70" s="857"/>
      <c r="J70" s="857"/>
      <c r="K70" s="857"/>
      <c r="L70" s="857"/>
      <c r="M70" s="857"/>
      <c r="N70" s="857"/>
      <c r="O70" s="857"/>
      <c r="P70" s="858"/>
      <c r="Q70" s="859">
        <v>110.687856</v>
      </c>
      <c r="R70" s="813"/>
      <c r="S70" s="813"/>
      <c r="T70" s="813"/>
      <c r="U70" s="813"/>
      <c r="V70" s="813">
        <v>109.18496399999999</v>
      </c>
      <c r="W70" s="813"/>
      <c r="X70" s="813"/>
      <c r="Y70" s="813"/>
      <c r="Z70" s="813"/>
      <c r="AA70" s="813">
        <v>1.502</v>
      </c>
      <c r="AB70" s="813"/>
      <c r="AC70" s="813"/>
      <c r="AD70" s="813"/>
      <c r="AE70" s="813"/>
      <c r="AF70" s="813">
        <v>1.5028919999999999</v>
      </c>
      <c r="AG70" s="813"/>
      <c r="AH70" s="813"/>
      <c r="AI70" s="813"/>
      <c r="AJ70" s="813"/>
      <c r="AK70" s="813">
        <v>15.082700000000001</v>
      </c>
      <c r="AL70" s="813"/>
      <c r="AM70" s="813"/>
      <c r="AN70" s="813"/>
      <c r="AO70" s="813"/>
      <c r="AP70" s="813" t="s">
        <v>575</v>
      </c>
      <c r="AQ70" s="813"/>
      <c r="AR70" s="813"/>
      <c r="AS70" s="813"/>
      <c r="AT70" s="813"/>
      <c r="AU70" s="813" t="s">
        <v>575</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15">
      <c r="A71" s="224">
        <v>4</v>
      </c>
      <c r="B71" s="856" t="s">
        <v>579</v>
      </c>
      <c r="C71" s="857"/>
      <c r="D71" s="857"/>
      <c r="E71" s="857"/>
      <c r="F71" s="857"/>
      <c r="G71" s="857"/>
      <c r="H71" s="857"/>
      <c r="I71" s="857"/>
      <c r="J71" s="857"/>
      <c r="K71" s="857"/>
      <c r="L71" s="857"/>
      <c r="M71" s="857"/>
      <c r="N71" s="857"/>
      <c r="O71" s="857"/>
      <c r="P71" s="858"/>
      <c r="Q71" s="859">
        <v>110.339697</v>
      </c>
      <c r="R71" s="813"/>
      <c r="S71" s="813"/>
      <c r="T71" s="813"/>
      <c r="U71" s="813"/>
      <c r="V71" s="813">
        <v>76.717770000000002</v>
      </c>
      <c r="W71" s="813"/>
      <c r="X71" s="813"/>
      <c r="Y71" s="813"/>
      <c r="Z71" s="813"/>
      <c r="AA71" s="813">
        <v>33.621000000000002</v>
      </c>
      <c r="AB71" s="813"/>
      <c r="AC71" s="813"/>
      <c r="AD71" s="813"/>
      <c r="AE71" s="813"/>
      <c r="AF71" s="813">
        <v>33.621926999999999</v>
      </c>
      <c r="AG71" s="813"/>
      <c r="AH71" s="813"/>
      <c r="AI71" s="813"/>
      <c r="AJ71" s="813"/>
      <c r="AK71" s="813" t="s">
        <v>585</v>
      </c>
      <c r="AL71" s="813"/>
      <c r="AM71" s="813"/>
      <c r="AN71" s="813"/>
      <c r="AO71" s="813"/>
      <c r="AP71" s="813" t="s">
        <v>575</v>
      </c>
      <c r="AQ71" s="813"/>
      <c r="AR71" s="813"/>
      <c r="AS71" s="813"/>
      <c r="AT71" s="813"/>
      <c r="AU71" s="813" t="s">
        <v>575</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15">
      <c r="A72" s="224">
        <v>5</v>
      </c>
      <c r="B72" s="856" t="s">
        <v>580</v>
      </c>
      <c r="C72" s="857"/>
      <c r="D72" s="857"/>
      <c r="E72" s="857"/>
      <c r="F72" s="857"/>
      <c r="G72" s="857"/>
      <c r="H72" s="857"/>
      <c r="I72" s="857"/>
      <c r="J72" s="857"/>
      <c r="K72" s="857"/>
      <c r="L72" s="857"/>
      <c r="M72" s="857"/>
      <c r="N72" s="857"/>
      <c r="O72" s="857"/>
      <c r="P72" s="858"/>
      <c r="Q72" s="859">
        <v>2584.2938720000002</v>
      </c>
      <c r="R72" s="813"/>
      <c r="S72" s="813"/>
      <c r="T72" s="813"/>
      <c r="U72" s="813"/>
      <c r="V72" s="813">
        <v>2323.742538</v>
      </c>
      <c r="W72" s="813"/>
      <c r="X72" s="813"/>
      <c r="Y72" s="813"/>
      <c r="Z72" s="813"/>
      <c r="AA72" s="813">
        <v>260.55200000000002</v>
      </c>
      <c r="AB72" s="813"/>
      <c r="AC72" s="813"/>
      <c r="AD72" s="813"/>
      <c r="AE72" s="813"/>
      <c r="AF72" s="813">
        <v>260.551334</v>
      </c>
      <c r="AG72" s="813"/>
      <c r="AH72" s="813"/>
      <c r="AI72" s="813"/>
      <c r="AJ72" s="813"/>
      <c r="AK72" s="813">
        <v>167.595</v>
      </c>
      <c r="AL72" s="813"/>
      <c r="AM72" s="813"/>
      <c r="AN72" s="813"/>
      <c r="AO72" s="813"/>
      <c r="AP72" s="813" t="s">
        <v>575</v>
      </c>
      <c r="AQ72" s="813"/>
      <c r="AR72" s="813"/>
      <c r="AS72" s="813"/>
      <c r="AT72" s="813"/>
      <c r="AU72" s="813" t="s">
        <v>575</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15">
      <c r="A73" s="224">
        <v>6</v>
      </c>
      <c r="B73" s="856" t="s">
        <v>581</v>
      </c>
      <c r="C73" s="857"/>
      <c r="D73" s="857"/>
      <c r="E73" s="857"/>
      <c r="F73" s="857"/>
      <c r="G73" s="857"/>
      <c r="H73" s="857"/>
      <c r="I73" s="857"/>
      <c r="J73" s="857"/>
      <c r="K73" s="857"/>
      <c r="L73" s="857"/>
      <c r="M73" s="857"/>
      <c r="N73" s="857"/>
      <c r="O73" s="857"/>
      <c r="P73" s="858"/>
      <c r="Q73" s="859">
        <v>698020.98889200005</v>
      </c>
      <c r="R73" s="813"/>
      <c r="S73" s="813"/>
      <c r="T73" s="813"/>
      <c r="U73" s="813"/>
      <c r="V73" s="813">
        <v>682225.75560699997</v>
      </c>
      <c r="W73" s="813"/>
      <c r="X73" s="813"/>
      <c r="Y73" s="813"/>
      <c r="Z73" s="813"/>
      <c r="AA73" s="813">
        <v>15795.233</v>
      </c>
      <c r="AB73" s="813"/>
      <c r="AC73" s="813"/>
      <c r="AD73" s="813"/>
      <c r="AE73" s="813"/>
      <c r="AF73" s="813">
        <v>15795.233285</v>
      </c>
      <c r="AG73" s="813"/>
      <c r="AH73" s="813"/>
      <c r="AI73" s="813"/>
      <c r="AJ73" s="813"/>
      <c r="AK73" s="813">
        <v>3837.7867299999998</v>
      </c>
      <c r="AL73" s="813"/>
      <c r="AM73" s="813"/>
      <c r="AN73" s="813"/>
      <c r="AO73" s="813"/>
      <c r="AP73" s="813" t="s">
        <v>575</v>
      </c>
      <c r="AQ73" s="813"/>
      <c r="AR73" s="813"/>
      <c r="AS73" s="813"/>
      <c r="AT73" s="813"/>
      <c r="AU73" s="813" t="s">
        <v>575</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15">
      <c r="A74" s="224">
        <v>7</v>
      </c>
      <c r="B74" s="856" t="s">
        <v>582</v>
      </c>
      <c r="C74" s="857"/>
      <c r="D74" s="857"/>
      <c r="E74" s="857"/>
      <c r="F74" s="857"/>
      <c r="G74" s="857"/>
      <c r="H74" s="857"/>
      <c r="I74" s="857"/>
      <c r="J74" s="857"/>
      <c r="K74" s="857"/>
      <c r="L74" s="857"/>
      <c r="M74" s="857"/>
      <c r="N74" s="857"/>
      <c r="O74" s="857"/>
      <c r="P74" s="858"/>
      <c r="Q74" s="859">
        <v>2091.8870000000002</v>
      </c>
      <c r="R74" s="813"/>
      <c r="S74" s="813"/>
      <c r="T74" s="813"/>
      <c r="U74" s="813"/>
      <c r="V74" s="813">
        <v>1994.19</v>
      </c>
      <c r="W74" s="813"/>
      <c r="X74" s="813"/>
      <c r="Y74" s="813"/>
      <c r="Z74" s="813"/>
      <c r="AA74" s="813">
        <v>97.697000000000003</v>
      </c>
      <c r="AB74" s="813"/>
      <c r="AC74" s="813"/>
      <c r="AD74" s="813"/>
      <c r="AE74" s="813"/>
      <c r="AF74" s="813">
        <v>97.697000000000003</v>
      </c>
      <c r="AG74" s="813"/>
      <c r="AH74" s="813"/>
      <c r="AI74" s="813"/>
      <c r="AJ74" s="813"/>
      <c r="AK74" s="813">
        <v>0</v>
      </c>
      <c r="AL74" s="813"/>
      <c r="AM74" s="813"/>
      <c r="AN74" s="813"/>
      <c r="AO74" s="813"/>
      <c r="AP74" s="813">
        <v>300.25400000000002</v>
      </c>
      <c r="AQ74" s="813"/>
      <c r="AR74" s="813"/>
      <c r="AS74" s="813"/>
      <c r="AT74" s="813"/>
      <c r="AU74" s="813">
        <v>72.332999999999998</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15">
      <c r="A75" s="224">
        <v>8</v>
      </c>
      <c r="B75" s="856" t="s">
        <v>583</v>
      </c>
      <c r="C75" s="857"/>
      <c r="D75" s="857"/>
      <c r="E75" s="857"/>
      <c r="F75" s="857"/>
      <c r="G75" s="857"/>
      <c r="H75" s="857"/>
      <c r="I75" s="857"/>
      <c r="J75" s="857"/>
      <c r="K75" s="857"/>
      <c r="L75" s="857"/>
      <c r="M75" s="857"/>
      <c r="N75" s="857"/>
      <c r="O75" s="857"/>
      <c r="P75" s="858"/>
      <c r="Q75" s="860">
        <v>3762.4409999999998</v>
      </c>
      <c r="R75" s="861"/>
      <c r="S75" s="861"/>
      <c r="T75" s="861"/>
      <c r="U75" s="817"/>
      <c r="V75" s="862">
        <v>3458.9369999999999</v>
      </c>
      <c r="W75" s="861"/>
      <c r="X75" s="861"/>
      <c r="Y75" s="861"/>
      <c r="Z75" s="817"/>
      <c r="AA75" s="862">
        <v>303.50400000000002</v>
      </c>
      <c r="AB75" s="861"/>
      <c r="AC75" s="861"/>
      <c r="AD75" s="861"/>
      <c r="AE75" s="817"/>
      <c r="AF75" s="862">
        <v>5329</v>
      </c>
      <c r="AG75" s="861"/>
      <c r="AH75" s="861"/>
      <c r="AI75" s="861"/>
      <c r="AJ75" s="817"/>
      <c r="AK75" s="862" t="s">
        <v>584</v>
      </c>
      <c r="AL75" s="861"/>
      <c r="AM75" s="861"/>
      <c r="AN75" s="861"/>
      <c r="AO75" s="817"/>
      <c r="AP75" s="862">
        <v>2411.4870000000001</v>
      </c>
      <c r="AQ75" s="861"/>
      <c r="AR75" s="861"/>
      <c r="AS75" s="861"/>
      <c r="AT75" s="817"/>
      <c r="AU75" s="862">
        <v>0</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15">
      <c r="A76" s="224">
        <v>9</v>
      </c>
      <c r="B76" s="856"/>
      <c r="C76" s="857"/>
      <c r="D76" s="857"/>
      <c r="E76" s="857"/>
      <c r="F76" s="857"/>
      <c r="G76" s="857"/>
      <c r="H76" s="857"/>
      <c r="I76" s="857"/>
      <c r="J76" s="857"/>
      <c r="K76" s="857"/>
      <c r="L76" s="857"/>
      <c r="M76" s="857"/>
      <c r="N76" s="857"/>
      <c r="O76" s="857"/>
      <c r="P76" s="858"/>
      <c r="Q76" s="860"/>
      <c r="R76" s="861"/>
      <c r="S76" s="861"/>
      <c r="T76" s="861"/>
      <c r="U76" s="817"/>
      <c r="V76" s="862"/>
      <c r="W76" s="861"/>
      <c r="X76" s="861"/>
      <c r="Y76" s="861"/>
      <c r="Z76" s="817"/>
      <c r="AA76" s="862"/>
      <c r="AB76" s="861"/>
      <c r="AC76" s="861"/>
      <c r="AD76" s="861"/>
      <c r="AE76" s="817"/>
      <c r="AF76" s="862"/>
      <c r="AG76" s="861"/>
      <c r="AH76" s="861"/>
      <c r="AI76" s="861"/>
      <c r="AJ76" s="817"/>
      <c r="AK76" s="862"/>
      <c r="AL76" s="861"/>
      <c r="AM76" s="861"/>
      <c r="AN76" s="861"/>
      <c r="AO76" s="817"/>
      <c r="AP76" s="862"/>
      <c r="AQ76" s="861"/>
      <c r="AR76" s="861"/>
      <c r="AS76" s="861"/>
      <c r="AT76" s="817"/>
      <c r="AU76" s="862"/>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15">
      <c r="A77" s="224">
        <v>10</v>
      </c>
      <c r="B77" s="856"/>
      <c r="C77" s="857"/>
      <c r="D77" s="857"/>
      <c r="E77" s="857"/>
      <c r="F77" s="857"/>
      <c r="G77" s="857"/>
      <c r="H77" s="857"/>
      <c r="I77" s="857"/>
      <c r="J77" s="857"/>
      <c r="K77" s="857"/>
      <c r="L77" s="857"/>
      <c r="M77" s="857"/>
      <c r="N77" s="857"/>
      <c r="O77" s="857"/>
      <c r="P77" s="858"/>
      <c r="Q77" s="860"/>
      <c r="R77" s="861"/>
      <c r="S77" s="861"/>
      <c r="T77" s="861"/>
      <c r="U77" s="817"/>
      <c r="V77" s="862"/>
      <c r="W77" s="861"/>
      <c r="X77" s="861"/>
      <c r="Y77" s="861"/>
      <c r="Z77" s="817"/>
      <c r="AA77" s="862"/>
      <c r="AB77" s="861"/>
      <c r="AC77" s="861"/>
      <c r="AD77" s="861"/>
      <c r="AE77" s="817"/>
      <c r="AF77" s="862"/>
      <c r="AG77" s="861"/>
      <c r="AH77" s="861"/>
      <c r="AI77" s="861"/>
      <c r="AJ77" s="817"/>
      <c r="AK77" s="862"/>
      <c r="AL77" s="861"/>
      <c r="AM77" s="861"/>
      <c r="AN77" s="861"/>
      <c r="AO77" s="817"/>
      <c r="AP77" s="862"/>
      <c r="AQ77" s="861"/>
      <c r="AR77" s="861"/>
      <c r="AS77" s="861"/>
      <c r="AT77" s="817"/>
      <c r="AU77" s="862"/>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15">
      <c r="A78" s="224">
        <v>11</v>
      </c>
      <c r="B78" s="856"/>
      <c r="C78" s="857"/>
      <c r="D78" s="857"/>
      <c r="E78" s="857"/>
      <c r="F78" s="857"/>
      <c r="G78" s="857"/>
      <c r="H78" s="857"/>
      <c r="I78" s="857"/>
      <c r="J78" s="857"/>
      <c r="K78" s="857"/>
      <c r="L78" s="857"/>
      <c r="M78" s="857"/>
      <c r="N78" s="857"/>
      <c r="O78" s="857"/>
      <c r="P78" s="858"/>
      <c r="Q78" s="859"/>
      <c r="R78" s="813"/>
      <c r="S78" s="813"/>
      <c r="T78" s="813"/>
      <c r="U78" s="813"/>
      <c r="V78" s="813"/>
      <c r="W78" s="813"/>
      <c r="X78" s="813"/>
      <c r="Y78" s="813"/>
      <c r="Z78" s="813"/>
      <c r="AA78" s="813"/>
      <c r="AB78" s="813"/>
      <c r="AC78" s="813"/>
      <c r="AD78" s="813"/>
      <c r="AE78" s="813"/>
      <c r="AF78" s="813"/>
      <c r="AG78" s="813"/>
      <c r="AH78" s="813"/>
      <c r="AI78" s="813"/>
      <c r="AJ78" s="813"/>
      <c r="AK78" s="813"/>
      <c r="AL78" s="813"/>
      <c r="AM78" s="813"/>
      <c r="AN78" s="813"/>
      <c r="AO78" s="813"/>
      <c r="AP78" s="813"/>
      <c r="AQ78" s="813"/>
      <c r="AR78" s="813"/>
      <c r="AS78" s="813"/>
      <c r="AT78" s="813"/>
      <c r="AU78" s="813"/>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15">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15">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15">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15">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15">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15">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15">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15">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15">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
      <c r="A88" s="226" t="s">
        <v>387</v>
      </c>
      <c r="B88" s="772" t="s">
        <v>414</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22022</v>
      </c>
      <c r="AG88" s="827"/>
      <c r="AH88" s="827"/>
      <c r="AI88" s="827"/>
      <c r="AJ88" s="827"/>
      <c r="AK88" s="824"/>
      <c r="AL88" s="824"/>
      <c r="AM88" s="824"/>
      <c r="AN88" s="824"/>
      <c r="AO88" s="824"/>
      <c r="AP88" s="827">
        <v>2711</v>
      </c>
      <c r="AQ88" s="827"/>
      <c r="AR88" s="827"/>
      <c r="AS88" s="827"/>
      <c r="AT88" s="827"/>
      <c r="AU88" s="827">
        <v>72</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15">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15">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15">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15">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15">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15">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15">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15">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15">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15">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15">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15">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15">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387</v>
      </c>
      <c r="BR102" s="772" t="s">
        <v>415</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15">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416</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15">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417</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15">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
      <c r="A107" s="235" t="s">
        <v>418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15">
      <c r="A108" s="900" t="s">
        <v>420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15">
      <c r="A109" s="895" t="s">
        <v>422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423</v>
      </c>
      <c r="AB109" s="876"/>
      <c r="AC109" s="876"/>
      <c r="AD109" s="876"/>
      <c r="AE109" s="877"/>
      <c r="AF109" s="875" t="s">
        <v>424</v>
      </c>
      <c r="AG109" s="876"/>
      <c r="AH109" s="876"/>
      <c r="AI109" s="876"/>
      <c r="AJ109" s="877"/>
      <c r="AK109" s="875" t="s">
        <v>302</v>
      </c>
      <c r="AL109" s="876"/>
      <c r="AM109" s="876"/>
      <c r="AN109" s="876"/>
      <c r="AO109" s="877"/>
      <c r="AP109" s="875" t="s">
        <v>425</v>
      </c>
      <c r="AQ109" s="876"/>
      <c r="AR109" s="876"/>
      <c r="AS109" s="876"/>
      <c r="AT109" s="878"/>
      <c r="AU109" s="895" t="s">
        <v>422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423</v>
      </c>
      <c r="BR109" s="876"/>
      <c r="BS109" s="876"/>
      <c r="BT109" s="876"/>
      <c r="BU109" s="877"/>
      <c r="BV109" s="875" t="s">
        <v>424</v>
      </c>
      <c r="BW109" s="876"/>
      <c r="BX109" s="876"/>
      <c r="BY109" s="876"/>
      <c r="BZ109" s="877"/>
      <c r="CA109" s="875" t="s">
        <v>302</v>
      </c>
      <c r="CB109" s="876"/>
      <c r="CC109" s="876"/>
      <c r="CD109" s="876"/>
      <c r="CE109" s="877"/>
      <c r="CF109" s="896" t="s">
        <v>425</v>
      </c>
      <c r="CG109" s="896"/>
      <c r="CH109" s="896"/>
      <c r="CI109" s="896"/>
      <c r="CJ109" s="896"/>
      <c r="CK109" s="875" t="s">
        <v>426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423</v>
      </c>
      <c r="DH109" s="876"/>
      <c r="DI109" s="876"/>
      <c r="DJ109" s="876"/>
      <c r="DK109" s="877"/>
      <c r="DL109" s="875" t="s">
        <v>424</v>
      </c>
      <c r="DM109" s="876"/>
      <c r="DN109" s="876"/>
      <c r="DO109" s="876"/>
      <c r="DP109" s="877"/>
      <c r="DQ109" s="875" t="s">
        <v>302</v>
      </c>
      <c r="DR109" s="876"/>
      <c r="DS109" s="876"/>
      <c r="DT109" s="876"/>
      <c r="DU109" s="877"/>
      <c r="DV109" s="875" t="s">
        <v>425</v>
      </c>
      <c r="DW109" s="876"/>
      <c r="DX109" s="876"/>
      <c r="DY109" s="876"/>
      <c r="DZ109" s="878"/>
    </row>
    <row r="110" spans="1:131" s="216" customFormat="1" ht="26.25" customHeight="1" x14ac:dyDescent="0.15">
      <c r="A110" s="879" t="s">
        <v>427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891390</v>
      </c>
      <c r="AB110" s="883"/>
      <c r="AC110" s="883"/>
      <c r="AD110" s="883"/>
      <c r="AE110" s="884"/>
      <c r="AF110" s="885">
        <v>886097</v>
      </c>
      <c r="AG110" s="883"/>
      <c r="AH110" s="883"/>
      <c r="AI110" s="883"/>
      <c r="AJ110" s="884"/>
      <c r="AK110" s="885">
        <v>889897</v>
      </c>
      <c r="AL110" s="883"/>
      <c r="AM110" s="883"/>
      <c r="AN110" s="883"/>
      <c r="AO110" s="884"/>
      <c r="AP110" s="886">
        <v>17.5</v>
      </c>
      <c r="AQ110" s="887"/>
      <c r="AR110" s="887"/>
      <c r="AS110" s="887"/>
      <c r="AT110" s="888"/>
      <c r="AU110" s="889" t="s">
        <v>73</v>
      </c>
      <c r="AV110" s="890"/>
      <c r="AW110" s="890"/>
      <c r="AX110" s="890"/>
      <c r="AY110" s="890"/>
      <c r="AZ110" s="912" t="s">
        <v>428</v>
      </c>
      <c r="BA110" s="880"/>
      <c r="BB110" s="880"/>
      <c r="BC110" s="880"/>
      <c r="BD110" s="880"/>
      <c r="BE110" s="880"/>
      <c r="BF110" s="880"/>
      <c r="BG110" s="880"/>
      <c r="BH110" s="880"/>
      <c r="BI110" s="880"/>
      <c r="BJ110" s="880"/>
      <c r="BK110" s="880"/>
      <c r="BL110" s="880"/>
      <c r="BM110" s="880"/>
      <c r="BN110" s="880"/>
      <c r="BO110" s="880"/>
      <c r="BP110" s="881"/>
      <c r="BQ110" s="913">
        <v>8894261</v>
      </c>
      <c r="BR110" s="914"/>
      <c r="BS110" s="914"/>
      <c r="BT110" s="914"/>
      <c r="BU110" s="914"/>
      <c r="BV110" s="914">
        <v>8701439</v>
      </c>
      <c r="BW110" s="914"/>
      <c r="BX110" s="914"/>
      <c r="BY110" s="914"/>
      <c r="BZ110" s="914"/>
      <c r="CA110" s="914">
        <v>8524377</v>
      </c>
      <c r="CB110" s="914"/>
      <c r="CC110" s="914"/>
      <c r="CD110" s="914"/>
      <c r="CE110" s="914"/>
      <c r="CF110" s="927">
        <v>167.8</v>
      </c>
      <c r="CG110" s="928"/>
      <c r="CH110" s="928"/>
      <c r="CI110" s="928"/>
      <c r="CJ110" s="928"/>
      <c r="CK110" s="929" t="s">
        <v>429</v>
      </c>
      <c r="CL110" s="930"/>
      <c r="CM110" s="912" t="s">
        <v>430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431</v>
      </c>
      <c r="DH110" s="914"/>
      <c r="DI110" s="914"/>
      <c r="DJ110" s="914"/>
      <c r="DK110" s="914"/>
      <c r="DL110" s="914" t="s">
        <v>432</v>
      </c>
      <c r="DM110" s="914"/>
      <c r="DN110" s="914"/>
      <c r="DO110" s="914"/>
      <c r="DP110" s="914"/>
      <c r="DQ110" s="914" t="s">
        <v>432</v>
      </c>
      <c r="DR110" s="914"/>
      <c r="DS110" s="914"/>
      <c r="DT110" s="914"/>
      <c r="DU110" s="914"/>
      <c r="DV110" s="915" t="s">
        <v>432</v>
      </c>
      <c r="DW110" s="915"/>
      <c r="DX110" s="915"/>
      <c r="DY110" s="915"/>
      <c r="DZ110" s="916"/>
    </row>
    <row r="111" spans="1:131" s="216" customFormat="1" ht="26.25" customHeight="1" x14ac:dyDescent="0.15">
      <c r="A111" s="917" t="s">
        <v>433</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432</v>
      </c>
      <c r="AB111" s="921"/>
      <c r="AC111" s="921"/>
      <c r="AD111" s="921"/>
      <c r="AE111" s="922"/>
      <c r="AF111" s="923" t="s">
        <v>174</v>
      </c>
      <c r="AG111" s="921"/>
      <c r="AH111" s="921"/>
      <c r="AI111" s="921"/>
      <c r="AJ111" s="922"/>
      <c r="AK111" s="923" t="s">
        <v>434</v>
      </c>
      <c r="AL111" s="921"/>
      <c r="AM111" s="921"/>
      <c r="AN111" s="921"/>
      <c r="AO111" s="922"/>
      <c r="AP111" s="924" t="s">
        <v>174</v>
      </c>
      <c r="AQ111" s="925"/>
      <c r="AR111" s="925"/>
      <c r="AS111" s="925"/>
      <c r="AT111" s="926"/>
      <c r="AU111" s="891"/>
      <c r="AV111" s="892"/>
      <c r="AW111" s="892"/>
      <c r="AX111" s="892"/>
      <c r="AY111" s="892"/>
      <c r="AZ111" s="905" t="s">
        <v>435</v>
      </c>
      <c r="BA111" s="906"/>
      <c r="BB111" s="906"/>
      <c r="BC111" s="906"/>
      <c r="BD111" s="906"/>
      <c r="BE111" s="906"/>
      <c r="BF111" s="906"/>
      <c r="BG111" s="906"/>
      <c r="BH111" s="906"/>
      <c r="BI111" s="906"/>
      <c r="BJ111" s="906"/>
      <c r="BK111" s="906"/>
      <c r="BL111" s="906"/>
      <c r="BM111" s="906"/>
      <c r="BN111" s="906"/>
      <c r="BO111" s="906"/>
      <c r="BP111" s="907"/>
      <c r="BQ111" s="908" t="s">
        <v>434</v>
      </c>
      <c r="BR111" s="909"/>
      <c r="BS111" s="909"/>
      <c r="BT111" s="909"/>
      <c r="BU111" s="909"/>
      <c r="BV111" s="909" t="s">
        <v>432</v>
      </c>
      <c r="BW111" s="909"/>
      <c r="BX111" s="909"/>
      <c r="BY111" s="909"/>
      <c r="BZ111" s="909"/>
      <c r="CA111" s="909" t="s">
        <v>434</v>
      </c>
      <c r="CB111" s="909"/>
      <c r="CC111" s="909"/>
      <c r="CD111" s="909"/>
      <c r="CE111" s="909"/>
      <c r="CF111" s="903" t="s">
        <v>432</v>
      </c>
      <c r="CG111" s="904"/>
      <c r="CH111" s="904"/>
      <c r="CI111" s="904"/>
      <c r="CJ111" s="904"/>
      <c r="CK111" s="931"/>
      <c r="CL111" s="932"/>
      <c r="CM111" s="905" t="s">
        <v>436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434</v>
      </c>
      <c r="DH111" s="909"/>
      <c r="DI111" s="909"/>
      <c r="DJ111" s="909"/>
      <c r="DK111" s="909"/>
      <c r="DL111" s="909" t="s">
        <v>432</v>
      </c>
      <c r="DM111" s="909"/>
      <c r="DN111" s="909"/>
      <c r="DO111" s="909"/>
      <c r="DP111" s="909"/>
      <c r="DQ111" s="909" t="s">
        <v>432</v>
      </c>
      <c r="DR111" s="909"/>
      <c r="DS111" s="909"/>
      <c r="DT111" s="909"/>
      <c r="DU111" s="909"/>
      <c r="DV111" s="910" t="s">
        <v>434</v>
      </c>
      <c r="DW111" s="910"/>
      <c r="DX111" s="910"/>
      <c r="DY111" s="910"/>
      <c r="DZ111" s="911"/>
    </row>
    <row r="112" spans="1:131" s="216" customFormat="1" ht="26.25" customHeight="1" x14ac:dyDescent="0.15">
      <c r="A112" s="935" t="s">
        <v>437</v>
      </c>
      <c r="B112" s="936"/>
      <c r="C112" s="906" t="s">
        <v>438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432</v>
      </c>
      <c r="AB112" s="942"/>
      <c r="AC112" s="942"/>
      <c r="AD112" s="942"/>
      <c r="AE112" s="943"/>
      <c r="AF112" s="944" t="s">
        <v>431</v>
      </c>
      <c r="AG112" s="942"/>
      <c r="AH112" s="942"/>
      <c r="AI112" s="942"/>
      <c r="AJ112" s="943"/>
      <c r="AK112" s="944" t="s">
        <v>431</v>
      </c>
      <c r="AL112" s="942"/>
      <c r="AM112" s="942"/>
      <c r="AN112" s="942"/>
      <c r="AO112" s="943"/>
      <c r="AP112" s="945" t="s">
        <v>431</v>
      </c>
      <c r="AQ112" s="946"/>
      <c r="AR112" s="946"/>
      <c r="AS112" s="946"/>
      <c r="AT112" s="947"/>
      <c r="AU112" s="891"/>
      <c r="AV112" s="892"/>
      <c r="AW112" s="892"/>
      <c r="AX112" s="892"/>
      <c r="AY112" s="892"/>
      <c r="AZ112" s="905" t="s">
        <v>439</v>
      </c>
      <c r="BA112" s="906"/>
      <c r="BB112" s="906"/>
      <c r="BC112" s="906"/>
      <c r="BD112" s="906"/>
      <c r="BE112" s="906"/>
      <c r="BF112" s="906"/>
      <c r="BG112" s="906"/>
      <c r="BH112" s="906"/>
      <c r="BI112" s="906"/>
      <c r="BJ112" s="906"/>
      <c r="BK112" s="906"/>
      <c r="BL112" s="906"/>
      <c r="BM112" s="906"/>
      <c r="BN112" s="906"/>
      <c r="BO112" s="906"/>
      <c r="BP112" s="907"/>
      <c r="BQ112" s="908">
        <v>40212</v>
      </c>
      <c r="BR112" s="909"/>
      <c r="BS112" s="909"/>
      <c r="BT112" s="909"/>
      <c r="BU112" s="909"/>
      <c r="BV112" s="909">
        <v>28439</v>
      </c>
      <c r="BW112" s="909"/>
      <c r="BX112" s="909"/>
      <c r="BY112" s="909"/>
      <c r="BZ112" s="909"/>
      <c r="CA112" s="909">
        <v>108912</v>
      </c>
      <c r="CB112" s="909"/>
      <c r="CC112" s="909"/>
      <c r="CD112" s="909"/>
      <c r="CE112" s="909"/>
      <c r="CF112" s="903">
        <v>2.1</v>
      </c>
      <c r="CG112" s="904"/>
      <c r="CH112" s="904"/>
      <c r="CI112" s="904"/>
      <c r="CJ112" s="904"/>
      <c r="CK112" s="931"/>
      <c r="CL112" s="932"/>
      <c r="CM112" s="905" t="s">
        <v>440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174</v>
      </c>
      <c r="DH112" s="909"/>
      <c r="DI112" s="909"/>
      <c r="DJ112" s="909"/>
      <c r="DK112" s="909"/>
      <c r="DL112" s="909" t="s">
        <v>174</v>
      </c>
      <c r="DM112" s="909"/>
      <c r="DN112" s="909"/>
      <c r="DO112" s="909"/>
      <c r="DP112" s="909"/>
      <c r="DQ112" s="909" t="s">
        <v>432</v>
      </c>
      <c r="DR112" s="909"/>
      <c r="DS112" s="909"/>
      <c r="DT112" s="909"/>
      <c r="DU112" s="909"/>
      <c r="DV112" s="910" t="s">
        <v>432</v>
      </c>
      <c r="DW112" s="910"/>
      <c r="DX112" s="910"/>
      <c r="DY112" s="910"/>
      <c r="DZ112" s="911"/>
    </row>
    <row r="113" spans="1:130" s="216" customFormat="1" ht="26.25" customHeight="1" x14ac:dyDescent="0.15">
      <c r="A113" s="937"/>
      <c r="B113" s="938"/>
      <c r="C113" s="906" t="s">
        <v>441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746</v>
      </c>
      <c r="AB113" s="921"/>
      <c r="AC113" s="921"/>
      <c r="AD113" s="921"/>
      <c r="AE113" s="922"/>
      <c r="AF113" s="923">
        <v>788</v>
      </c>
      <c r="AG113" s="921"/>
      <c r="AH113" s="921"/>
      <c r="AI113" s="921"/>
      <c r="AJ113" s="922"/>
      <c r="AK113" s="923">
        <v>5401</v>
      </c>
      <c r="AL113" s="921"/>
      <c r="AM113" s="921"/>
      <c r="AN113" s="921"/>
      <c r="AO113" s="922"/>
      <c r="AP113" s="924">
        <v>0.1</v>
      </c>
      <c r="AQ113" s="925"/>
      <c r="AR113" s="925"/>
      <c r="AS113" s="925"/>
      <c r="AT113" s="926"/>
      <c r="AU113" s="891"/>
      <c r="AV113" s="892"/>
      <c r="AW113" s="892"/>
      <c r="AX113" s="892"/>
      <c r="AY113" s="892"/>
      <c r="AZ113" s="905" t="s">
        <v>442</v>
      </c>
      <c r="BA113" s="906"/>
      <c r="BB113" s="906"/>
      <c r="BC113" s="906"/>
      <c r="BD113" s="906"/>
      <c r="BE113" s="906"/>
      <c r="BF113" s="906"/>
      <c r="BG113" s="906"/>
      <c r="BH113" s="906"/>
      <c r="BI113" s="906"/>
      <c r="BJ113" s="906"/>
      <c r="BK113" s="906"/>
      <c r="BL113" s="906"/>
      <c r="BM113" s="906"/>
      <c r="BN113" s="906"/>
      <c r="BO113" s="906"/>
      <c r="BP113" s="907"/>
      <c r="BQ113" s="908">
        <v>93943</v>
      </c>
      <c r="BR113" s="909"/>
      <c r="BS113" s="909"/>
      <c r="BT113" s="909"/>
      <c r="BU113" s="909"/>
      <c r="BV113" s="909">
        <v>361626</v>
      </c>
      <c r="BW113" s="909"/>
      <c r="BX113" s="909"/>
      <c r="BY113" s="909"/>
      <c r="BZ113" s="909"/>
      <c r="CA113" s="909">
        <v>72333</v>
      </c>
      <c r="CB113" s="909"/>
      <c r="CC113" s="909"/>
      <c r="CD113" s="909"/>
      <c r="CE113" s="909"/>
      <c r="CF113" s="903">
        <v>1.4</v>
      </c>
      <c r="CG113" s="904"/>
      <c r="CH113" s="904"/>
      <c r="CI113" s="904"/>
      <c r="CJ113" s="904"/>
      <c r="CK113" s="931"/>
      <c r="CL113" s="932"/>
      <c r="CM113" s="905" t="s">
        <v>443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432</v>
      </c>
      <c r="DH113" s="942"/>
      <c r="DI113" s="942"/>
      <c r="DJ113" s="942"/>
      <c r="DK113" s="943"/>
      <c r="DL113" s="944" t="s">
        <v>431</v>
      </c>
      <c r="DM113" s="942"/>
      <c r="DN113" s="942"/>
      <c r="DO113" s="942"/>
      <c r="DP113" s="943"/>
      <c r="DQ113" s="944" t="s">
        <v>432</v>
      </c>
      <c r="DR113" s="942"/>
      <c r="DS113" s="942"/>
      <c r="DT113" s="942"/>
      <c r="DU113" s="943"/>
      <c r="DV113" s="945" t="s">
        <v>431</v>
      </c>
      <c r="DW113" s="946"/>
      <c r="DX113" s="946"/>
      <c r="DY113" s="946"/>
      <c r="DZ113" s="947"/>
    </row>
    <row r="114" spans="1:130" s="216" customFormat="1" ht="26.25" customHeight="1" x14ac:dyDescent="0.15">
      <c r="A114" s="937"/>
      <c r="B114" s="938"/>
      <c r="C114" s="906" t="s">
        <v>444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32426</v>
      </c>
      <c r="AB114" s="942"/>
      <c r="AC114" s="942"/>
      <c r="AD114" s="942"/>
      <c r="AE114" s="943"/>
      <c r="AF114" s="944">
        <v>31245</v>
      </c>
      <c r="AG114" s="942"/>
      <c r="AH114" s="942"/>
      <c r="AI114" s="942"/>
      <c r="AJ114" s="943"/>
      <c r="AK114" s="944">
        <v>25297</v>
      </c>
      <c r="AL114" s="942"/>
      <c r="AM114" s="942"/>
      <c r="AN114" s="942"/>
      <c r="AO114" s="943"/>
      <c r="AP114" s="945">
        <v>0.5</v>
      </c>
      <c r="AQ114" s="946"/>
      <c r="AR114" s="946"/>
      <c r="AS114" s="946"/>
      <c r="AT114" s="947"/>
      <c r="AU114" s="891"/>
      <c r="AV114" s="892"/>
      <c r="AW114" s="892"/>
      <c r="AX114" s="892"/>
      <c r="AY114" s="892"/>
      <c r="AZ114" s="905" t="s">
        <v>445</v>
      </c>
      <c r="BA114" s="906"/>
      <c r="BB114" s="906"/>
      <c r="BC114" s="906"/>
      <c r="BD114" s="906"/>
      <c r="BE114" s="906"/>
      <c r="BF114" s="906"/>
      <c r="BG114" s="906"/>
      <c r="BH114" s="906"/>
      <c r="BI114" s="906"/>
      <c r="BJ114" s="906"/>
      <c r="BK114" s="906"/>
      <c r="BL114" s="906"/>
      <c r="BM114" s="906"/>
      <c r="BN114" s="906"/>
      <c r="BO114" s="906"/>
      <c r="BP114" s="907"/>
      <c r="BQ114" s="908">
        <v>3023454</v>
      </c>
      <c r="BR114" s="909"/>
      <c r="BS114" s="909"/>
      <c r="BT114" s="909"/>
      <c r="BU114" s="909"/>
      <c r="BV114" s="909">
        <v>2939011</v>
      </c>
      <c r="BW114" s="909"/>
      <c r="BX114" s="909"/>
      <c r="BY114" s="909"/>
      <c r="BZ114" s="909"/>
      <c r="CA114" s="909">
        <v>2863912</v>
      </c>
      <c r="CB114" s="909"/>
      <c r="CC114" s="909"/>
      <c r="CD114" s="909"/>
      <c r="CE114" s="909"/>
      <c r="CF114" s="903">
        <v>56.4</v>
      </c>
      <c r="CG114" s="904"/>
      <c r="CH114" s="904"/>
      <c r="CI114" s="904"/>
      <c r="CJ114" s="904"/>
      <c r="CK114" s="931"/>
      <c r="CL114" s="932"/>
      <c r="CM114" s="905" t="s">
        <v>446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431</v>
      </c>
      <c r="DH114" s="942"/>
      <c r="DI114" s="942"/>
      <c r="DJ114" s="942"/>
      <c r="DK114" s="943"/>
      <c r="DL114" s="944" t="s">
        <v>432</v>
      </c>
      <c r="DM114" s="942"/>
      <c r="DN114" s="942"/>
      <c r="DO114" s="942"/>
      <c r="DP114" s="943"/>
      <c r="DQ114" s="944" t="s">
        <v>432</v>
      </c>
      <c r="DR114" s="942"/>
      <c r="DS114" s="942"/>
      <c r="DT114" s="942"/>
      <c r="DU114" s="943"/>
      <c r="DV114" s="945" t="s">
        <v>174</v>
      </c>
      <c r="DW114" s="946"/>
      <c r="DX114" s="946"/>
      <c r="DY114" s="946"/>
      <c r="DZ114" s="947"/>
    </row>
    <row r="115" spans="1:130" s="216" customFormat="1" ht="26.25" customHeight="1" x14ac:dyDescent="0.15">
      <c r="A115" s="937"/>
      <c r="B115" s="938"/>
      <c r="C115" s="906" t="s">
        <v>447</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t="s">
        <v>432</v>
      </c>
      <c r="AB115" s="921"/>
      <c r="AC115" s="921"/>
      <c r="AD115" s="921"/>
      <c r="AE115" s="922"/>
      <c r="AF115" s="923" t="s">
        <v>174</v>
      </c>
      <c r="AG115" s="921"/>
      <c r="AH115" s="921"/>
      <c r="AI115" s="921"/>
      <c r="AJ115" s="922"/>
      <c r="AK115" s="923" t="s">
        <v>431</v>
      </c>
      <c r="AL115" s="921"/>
      <c r="AM115" s="921"/>
      <c r="AN115" s="921"/>
      <c r="AO115" s="922"/>
      <c r="AP115" s="924" t="s">
        <v>432</v>
      </c>
      <c r="AQ115" s="925"/>
      <c r="AR115" s="925"/>
      <c r="AS115" s="925"/>
      <c r="AT115" s="926"/>
      <c r="AU115" s="891"/>
      <c r="AV115" s="892"/>
      <c r="AW115" s="892"/>
      <c r="AX115" s="892"/>
      <c r="AY115" s="892"/>
      <c r="AZ115" s="905" t="s">
        <v>448</v>
      </c>
      <c r="BA115" s="906"/>
      <c r="BB115" s="906"/>
      <c r="BC115" s="906"/>
      <c r="BD115" s="906"/>
      <c r="BE115" s="906"/>
      <c r="BF115" s="906"/>
      <c r="BG115" s="906"/>
      <c r="BH115" s="906"/>
      <c r="BI115" s="906"/>
      <c r="BJ115" s="906"/>
      <c r="BK115" s="906"/>
      <c r="BL115" s="906"/>
      <c r="BM115" s="906"/>
      <c r="BN115" s="906"/>
      <c r="BO115" s="906"/>
      <c r="BP115" s="907"/>
      <c r="BQ115" s="908">
        <v>134</v>
      </c>
      <c r="BR115" s="909"/>
      <c r="BS115" s="909"/>
      <c r="BT115" s="909"/>
      <c r="BU115" s="909"/>
      <c r="BV115" s="909" t="s">
        <v>431</v>
      </c>
      <c r="BW115" s="909"/>
      <c r="BX115" s="909"/>
      <c r="BY115" s="909"/>
      <c r="BZ115" s="909"/>
      <c r="CA115" s="909" t="s">
        <v>432</v>
      </c>
      <c r="CB115" s="909"/>
      <c r="CC115" s="909"/>
      <c r="CD115" s="909"/>
      <c r="CE115" s="909"/>
      <c r="CF115" s="903" t="s">
        <v>431</v>
      </c>
      <c r="CG115" s="904"/>
      <c r="CH115" s="904"/>
      <c r="CI115" s="904"/>
      <c r="CJ115" s="904"/>
      <c r="CK115" s="931"/>
      <c r="CL115" s="932"/>
      <c r="CM115" s="905" t="s">
        <v>449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432</v>
      </c>
      <c r="DH115" s="942"/>
      <c r="DI115" s="942"/>
      <c r="DJ115" s="942"/>
      <c r="DK115" s="943"/>
      <c r="DL115" s="944" t="s">
        <v>432</v>
      </c>
      <c r="DM115" s="942"/>
      <c r="DN115" s="942"/>
      <c r="DO115" s="942"/>
      <c r="DP115" s="943"/>
      <c r="DQ115" s="944" t="s">
        <v>431</v>
      </c>
      <c r="DR115" s="942"/>
      <c r="DS115" s="942"/>
      <c r="DT115" s="942"/>
      <c r="DU115" s="943"/>
      <c r="DV115" s="945" t="s">
        <v>431</v>
      </c>
      <c r="DW115" s="946"/>
      <c r="DX115" s="946"/>
      <c r="DY115" s="946"/>
      <c r="DZ115" s="947"/>
    </row>
    <row r="116" spans="1:130" s="216" customFormat="1" ht="26.25" customHeight="1" x14ac:dyDescent="0.15">
      <c r="A116" s="939"/>
      <c r="B116" s="940"/>
      <c r="C116" s="948" t="s">
        <v>450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t="s">
        <v>432</v>
      </c>
      <c r="AB116" s="942"/>
      <c r="AC116" s="942"/>
      <c r="AD116" s="942"/>
      <c r="AE116" s="943"/>
      <c r="AF116" s="944" t="s">
        <v>432</v>
      </c>
      <c r="AG116" s="942"/>
      <c r="AH116" s="942"/>
      <c r="AI116" s="942"/>
      <c r="AJ116" s="943"/>
      <c r="AK116" s="944" t="s">
        <v>431</v>
      </c>
      <c r="AL116" s="942"/>
      <c r="AM116" s="942"/>
      <c r="AN116" s="942"/>
      <c r="AO116" s="943"/>
      <c r="AP116" s="945" t="s">
        <v>432</v>
      </c>
      <c r="AQ116" s="946"/>
      <c r="AR116" s="946"/>
      <c r="AS116" s="946"/>
      <c r="AT116" s="947"/>
      <c r="AU116" s="891"/>
      <c r="AV116" s="892"/>
      <c r="AW116" s="892"/>
      <c r="AX116" s="892"/>
      <c r="AY116" s="892"/>
      <c r="AZ116" s="950" t="s">
        <v>451</v>
      </c>
      <c r="BA116" s="951"/>
      <c r="BB116" s="951"/>
      <c r="BC116" s="951"/>
      <c r="BD116" s="951"/>
      <c r="BE116" s="951"/>
      <c r="BF116" s="951"/>
      <c r="BG116" s="951"/>
      <c r="BH116" s="951"/>
      <c r="BI116" s="951"/>
      <c r="BJ116" s="951"/>
      <c r="BK116" s="951"/>
      <c r="BL116" s="951"/>
      <c r="BM116" s="951"/>
      <c r="BN116" s="951"/>
      <c r="BO116" s="951"/>
      <c r="BP116" s="952"/>
      <c r="BQ116" s="908" t="s">
        <v>431</v>
      </c>
      <c r="BR116" s="909"/>
      <c r="BS116" s="909"/>
      <c r="BT116" s="909"/>
      <c r="BU116" s="909"/>
      <c r="BV116" s="909" t="s">
        <v>174</v>
      </c>
      <c r="BW116" s="909"/>
      <c r="BX116" s="909"/>
      <c r="BY116" s="909"/>
      <c r="BZ116" s="909"/>
      <c r="CA116" s="909" t="s">
        <v>431</v>
      </c>
      <c r="CB116" s="909"/>
      <c r="CC116" s="909"/>
      <c r="CD116" s="909"/>
      <c r="CE116" s="909"/>
      <c r="CF116" s="903" t="s">
        <v>431</v>
      </c>
      <c r="CG116" s="904"/>
      <c r="CH116" s="904"/>
      <c r="CI116" s="904"/>
      <c r="CJ116" s="904"/>
      <c r="CK116" s="931"/>
      <c r="CL116" s="932"/>
      <c r="CM116" s="905" t="s">
        <v>452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432</v>
      </c>
      <c r="DH116" s="942"/>
      <c r="DI116" s="942"/>
      <c r="DJ116" s="942"/>
      <c r="DK116" s="943"/>
      <c r="DL116" s="944" t="s">
        <v>431</v>
      </c>
      <c r="DM116" s="942"/>
      <c r="DN116" s="942"/>
      <c r="DO116" s="942"/>
      <c r="DP116" s="943"/>
      <c r="DQ116" s="944" t="s">
        <v>431</v>
      </c>
      <c r="DR116" s="942"/>
      <c r="DS116" s="942"/>
      <c r="DT116" s="942"/>
      <c r="DU116" s="943"/>
      <c r="DV116" s="945" t="s">
        <v>431</v>
      </c>
      <c r="DW116" s="946"/>
      <c r="DX116" s="946"/>
      <c r="DY116" s="946"/>
      <c r="DZ116" s="947"/>
    </row>
    <row r="117" spans="1:130" s="216" customFormat="1" ht="26.25" customHeight="1" x14ac:dyDescent="0.15">
      <c r="A117" s="895" t="s">
        <v>186</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453</v>
      </c>
      <c r="Z117" s="877"/>
      <c r="AA117" s="961">
        <v>924562</v>
      </c>
      <c r="AB117" s="962"/>
      <c r="AC117" s="962"/>
      <c r="AD117" s="962"/>
      <c r="AE117" s="963"/>
      <c r="AF117" s="964">
        <v>918130</v>
      </c>
      <c r="AG117" s="962"/>
      <c r="AH117" s="962"/>
      <c r="AI117" s="962"/>
      <c r="AJ117" s="963"/>
      <c r="AK117" s="964">
        <v>920595</v>
      </c>
      <c r="AL117" s="962"/>
      <c r="AM117" s="962"/>
      <c r="AN117" s="962"/>
      <c r="AO117" s="963"/>
      <c r="AP117" s="965"/>
      <c r="AQ117" s="966"/>
      <c r="AR117" s="966"/>
      <c r="AS117" s="966"/>
      <c r="AT117" s="967"/>
      <c r="AU117" s="891"/>
      <c r="AV117" s="892"/>
      <c r="AW117" s="892"/>
      <c r="AX117" s="892"/>
      <c r="AY117" s="892"/>
      <c r="AZ117" s="957" t="s">
        <v>454</v>
      </c>
      <c r="BA117" s="958"/>
      <c r="BB117" s="958"/>
      <c r="BC117" s="958"/>
      <c r="BD117" s="958"/>
      <c r="BE117" s="958"/>
      <c r="BF117" s="958"/>
      <c r="BG117" s="958"/>
      <c r="BH117" s="958"/>
      <c r="BI117" s="958"/>
      <c r="BJ117" s="958"/>
      <c r="BK117" s="958"/>
      <c r="BL117" s="958"/>
      <c r="BM117" s="958"/>
      <c r="BN117" s="958"/>
      <c r="BO117" s="958"/>
      <c r="BP117" s="959"/>
      <c r="BQ117" s="908" t="s">
        <v>431</v>
      </c>
      <c r="BR117" s="909"/>
      <c r="BS117" s="909"/>
      <c r="BT117" s="909"/>
      <c r="BU117" s="909"/>
      <c r="BV117" s="909" t="s">
        <v>431</v>
      </c>
      <c r="BW117" s="909"/>
      <c r="BX117" s="909"/>
      <c r="BY117" s="909"/>
      <c r="BZ117" s="909"/>
      <c r="CA117" s="909" t="s">
        <v>431</v>
      </c>
      <c r="CB117" s="909"/>
      <c r="CC117" s="909"/>
      <c r="CD117" s="909"/>
      <c r="CE117" s="909"/>
      <c r="CF117" s="903" t="s">
        <v>431</v>
      </c>
      <c r="CG117" s="904"/>
      <c r="CH117" s="904"/>
      <c r="CI117" s="904"/>
      <c r="CJ117" s="904"/>
      <c r="CK117" s="931"/>
      <c r="CL117" s="932"/>
      <c r="CM117" s="905" t="s">
        <v>455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456</v>
      </c>
      <c r="DH117" s="942"/>
      <c r="DI117" s="942"/>
      <c r="DJ117" s="942"/>
      <c r="DK117" s="943"/>
      <c r="DL117" s="944" t="s">
        <v>457</v>
      </c>
      <c r="DM117" s="942"/>
      <c r="DN117" s="942"/>
      <c r="DO117" s="942"/>
      <c r="DP117" s="943"/>
      <c r="DQ117" s="944" t="s">
        <v>434</v>
      </c>
      <c r="DR117" s="942"/>
      <c r="DS117" s="942"/>
      <c r="DT117" s="942"/>
      <c r="DU117" s="943"/>
      <c r="DV117" s="945" t="s">
        <v>431</v>
      </c>
      <c r="DW117" s="946"/>
      <c r="DX117" s="946"/>
      <c r="DY117" s="946"/>
      <c r="DZ117" s="947"/>
    </row>
    <row r="118" spans="1:130" s="216" customFormat="1" ht="26.25" customHeight="1" x14ac:dyDescent="0.15">
      <c r="A118" s="895" t="s">
        <v>426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423</v>
      </c>
      <c r="AB118" s="876"/>
      <c r="AC118" s="876"/>
      <c r="AD118" s="876"/>
      <c r="AE118" s="877"/>
      <c r="AF118" s="875" t="s">
        <v>424</v>
      </c>
      <c r="AG118" s="876"/>
      <c r="AH118" s="876"/>
      <c r="AI118" s="876"/>
      <c r="AJ118" s="877"/>
      <c r="AK118" s="875" t="s">
        <v>302</v>
      </c>
      <c r="AL118" s="876"/>
      <c r="AM118" s="876"/>
      <c r="AN118" s="876"/>
      <c r="AO118" s="877"/>
      <c r="AP118" s="953" t="s">
        <v>425</v>
      </c>
      <c r="AQ118" s="954"/>
      <c r="AR118" s="954"/>
      <c r="AS118" s="954"/>
      <c r="AT118" s="955"/>
      <c r="AU118" s="891"/>
      <c r="AV118" s="892"/>
      <c r="AW118" s="892"/>
      <c r="AX118" s="892"/>
      <c r="AY118" s="892"/>
      <c r="AZ118" s="956" t="s">
        <v>458</v>
      </c>
      <c r="BA118" s="948"/>
      <c r="BB118" s="948"/>
      <c r="BC118" s="948"/>
      <c r="BD118" s="948"/>
      <c r="BE118" s="948"/>
      <c r="BF118" s="948"/>
      <c r="BG118" s="948"/>
      <c r="BH118" s="948"/>
      <c r="BI118" s="948"/>
      <c r="BJ118" s="948"/>
      <c r="BK118" s="948"/>
      <c r="BL118" s="948"/>
      <c r="BM118" s="948"/>
      <c r="BN118" s="948"/>
      <c r="BO118" s="948"/>
      <c r="BP118" s="949"/>
      <c r="BQ118" s="982" t="s">
        <v>456</v>
      </c>
      <c r="BR118" s="983"/>
      <c r="BS118" s="983"/>
      <c r="BT118" s="983"/>
      <c r="BU118" s="983"/>
      <c r="BV118" s="983" t="s">
        <v>457</v>
      </c>
      <c r="BW118" s="983"/>
      <c r="BX118" s="983"/>
      <c r="BY118" s="983"/>
      <c r="BZ118" s="983"/>
      <c r="CA118" s="983" t="s">
        <v>434</v>
      </c>
      <c r="CB118" s="983"/>
      <c r="CC118" s="983"/>
      <c r="CD118" s="983"/>
      <c r="CE118" s="983"/>
      <c r="CF118" s="903" t="s">
        <v>459</v>
      </c>
      <c r="CG118" s="904"/>
      <c r="CH118" s="904"/>
      <c r="CI118" s="904"/>
      <c r="CJ118" s="904"/>
      <c r="CK118" s="931"/>
      <c r="CL118" s="932"/>
      <c r="CM118" s="905" t="s">
        <v>460</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431</v>
      </c>
      <c r="DH118" s="942"/>
      <c r="DI118" s="942"/>
      <c r="DJ118" s="942"/>
      <c r="DK118" s="943"/>
      <c r="DL118" s="944" t="s">
        <v>389</v>
      </c>
      <c r="DM118" s="942"/>
      <c r="DN118" s="942"/>
      <c r="DO118" s="942"/>
      <c r="DP118" s="943"/>
      <c r="DQ118" s="944" t="s">
        <v>434</v>
      </c>
      <c r="DR118" s="942"/>
      <c r="DS118" s="942"/>
      <c r="DT118" s="942"/>
      <c r="DU118" s="943"/>
      <c r="DV118" s="945" t="s">
        <v>457</v>
      </c>
      <c r="DW118" s="946"/>
      <c r="DX118" s="946"/>
      <c r="DY118" s="946"/>
      <c r="DZ118" s="947"/>
    </row>
    <row r="119" spans="1:130" s="216" customFormat="1" ht="26.25" customHeight="1" x14ac:dyDescent="0.15">
      <c r="A119" s="1039" t="s">
        <v>429</v>
      </c>
      <c r="B119" s="930"/>
      <c r="C119" s="912" t="s">
        <v>430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461</v>
      </c>
      <c r="AB119" s="883"/>
      <c r="AC119" s="883"/>
      <c r="AD119" s="883"/>
      <c r="AE119" s="884"/>
      <c r="AF119" s="885" t="s">
        <v>456</v>
      </c>
      <c r="AG119" s="883"/>
      <c r="AH119" s="883"/>
      <c r="AI119" s="883"/>
      <c r="AJ119" s="884"/>
      <c r="AK119" s="885" t="s">
        <v>457</v>
      </c>
      <c r="AL119" s="883"/>
      <c r="AM119" s="883"/>
      <c r="AN119" s="883"/>
      <c r="AO119" s="884"/>
      <c r="AP119" s="886" t="s">
        <v>434</v>
      </c>
      <c r="AQ119" s="887"/>
      <c r="AR119" s="887"/>
      <c r="AS119" s="887"/>
      <c r="AT119" s="888"/>
      <c r="AU119" s="893"/>
      <c r="AV119" s="894"/>
      <c r="AW119" s="894"/>
      <c r="AX119" s="894"/>
      <c r="AY119" s="894"/>
      <c r="AZ119" s="237" t="s">
        <v>186</v>
      </c>
      <c r="BA119" s="237"/>
      <c r="BB119" s="237"/>
      <c r="BC119" s="237"/>
      <c r="BD119" s="237"/>
      <c r="BE119" s="237"/>
      <c r="BF119" s="237"/>
      <c r="BG119" s="237"/>
      <c r="BH119" s="237"/>
      <c r="BI119" s="237"/>
      <c r="BJ119" s="237"/>
      <c r="BK119" s="237"/>
      <c r="BL119" s="237"/>
      <c r="BM119" s="237"/>
      <c r="BN119" s="237"/>
      <c r="BO119" s="960" t="s">
        <v>462</v>
      </c>
      <c r="BP119" s="988"/>
      <c r="BQ119" s="982">
        <v>12052004</v>
      </c>
      <c r="BR119" s="983"/>
      <c r="BS119" s="983"/>
      <c r="BT119" s="983"/>
      <c r="BU119" s="983"/>
      <c r="BV119" s="983">
        <v>12030515</v>
      </c>
      <c r="BW119" s="983"/>
      <c r="BX119" s="983"/>
      <c r="BY119" s="983"/>
      <c r="BZ119" s="983"/>
      <c r="CA119" s="983">
        <v>11569534</v>
      </c>
      <c r="CB119" s="983"/>
      <c r="CC119" s="983"/>
      <c r="CD119" s="983"/>
      <c r="CE119" s="983"/>
      <c r="CF119" s="984"/>
      <c r="CG119" s="985"/>
      <c r="CH119" s="985"/>
      <c r="CI119" s="985"/>
      <c r="CJ119" s="986"/>
      <c r="CK119" s="933"/>
      <c r="CL119" s="934"/>
      <c r="CM119" s="956" t="s">
        <v>463</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431</v>
      </c>
      <c r="DH119" s="969"/>
      <c r="DI119" s="969"/>
      <c r="DJ119" s="969"/>
      <c r="DK119" s="970"/>
      <c r="DL119" s="968" t="s">
        <v>456</v>
      </c>
      <c r="DM119" s="969"/>
      <c r="DN119" s="969"/>
      <c r="DO119" s="969"/>
      <c r="DP119" s="970"/>
      <c r="DQ119" s="968" t="s">
        <v>461</v>
      </c>
      <c r="DR119" s="969"/>
      <c r="DS119" s="969"/>
      <c r="DT119" s="969"/>
      <c r="DU119" s="970"/>
      <c r="DV119" s="971" t="s">
        <v>431</v>
      </c>
      <c r="DW119" s="972"/>
      <c r="DX119" s="972"/>
      <c r="DY119" s="972"/>
      <c r="DZ119" s="973"/>
    </row>
    <row r="120" spans="1:130" s="216" customFormat="1" ht="26.25" customHeight="1" x14ac:dyDescent="0.15">
      <c r="A120" s="1040"/>
      <c r="B120" s="932"/>
      <c r="C120" s="905" t="s">
        <v>436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431</v>
      </c>
      <c r="AB120" s="942"/>
      <c r="AC120" s="942"/>
      <c r="AD120" s="942"/>
      <c r="AE120" s="943"/>
      <c r="AF120" s="944" t="s">
        <v>434</v>
      </c>
      <c r="AG120" s="942"/>
      <c r="AH120" s="942"/>
      <c r="AI120" s="942"/>
      <c r="AJ120" s="943"/>
      <c r="AK120" s="944" t="s">
        <v>431</v>
      </c>
      <c r="AL120" s="942"/>
      <c r="AM120" s="942"/>
      <c r="AN120" s="942"/>
      <c r="AO120" s="943"/>
      <c r="AP120" s="945" t="s">
        <v>434</v>
      </c>
      <c r="AQ120" s="946"/>
      <c r="AR120" s="946"/>
      <c r="AS120" s="946"/>
      <c r="AT120" s="947"/>
      <c r="AU120" s="974" t="s">
        <v>464</v>
      </c>
      <c r="AV120" s="975"/>
      <c r="AW120" s="975"/>
      <c r="AX120" s="975"/>
      <c r="AY120" s="976"/>
      <c r="AZ120" s="912" t="s">
        <v>465</v>
      </c>
      <c r="BA120" s="880"/>
      <c r="BB120" s="880"/>
      <c r="BC120" s="880"/>
      <c r="BD120" s="880"/>
      <c r="BE120" s="880"/>
      <c r="BF120" s="880"/>
      <c r="BG120" s="880"/>
      <c r="BH120" s="880"/>
      <c r="BI120" s="880"/>
      <c r="BJ120" s="880"/>
      <c r="BK120" s="880"/>
      <c r="BL120" s="880"/>
      <c r="BM120" s="880"/>
      <c r="BN120" s="880"/>
      <c r="BO120" s="880"/>
      <c r="BP120" s="881"/>
      <c r="BQ120" s="913">
        <v>2140577</v>
      </c>
      <c r="BR120" s="914"/>
      <c r="BS120" s="914"/>
      <c r="BT120" s="914"/>
      <c r="BU120" s="914"/>
      <c r="BV120" s="914">
        <v>2322490</v>
      </c>
      <c r="BW120" s="914"/>
      <c r="BX120" s="914"/>
      <c r="BY120" s="914"/>
      <c r="BZ120" s="914"/>
      <c r="CA120" s="914">
        <v>3257950</v>
      </c>
      <c r="CB120" s="914"/>
      <c r="CC120" s="914"/>
      <c r="CD120" s="914"/>
      <c r="CE120" s="914"/>
      <c r="CF120" s="927">
        <v>64.099999999999994</v>
      </c>
      <c r="CG120" s="928"/>
      <c r="CH120" s="928"/>
      <c r="CI120" s="928"/>
      <c r="CJ120" s="928"/>
      <c r="CK120" s="989" t="s">
        <v>466</v>
      </c>
      <c r="CL120" s="990"/>
      <c r="CM120" s="990"/>
      <c r="CN120" s="990"/>
      <c r="CO120" s="991"/>
      <c r="CP120" s="997" t="s">
        <v>467</v>
      </c>
      <c r="CQ120" s="998"/>
      <c r="CR120" s="998"/>
      <c r="CS120" s="998"/>
      <c r="CT120" s="998"/>
      <c r="CU120" s="998"/>
      <c r="CV120" s="998"/>
      <c r="CW120" s="998"/>
      <c r="CX120" s="998"/>
      <c r="CY120" s="998"/>
      <c r="CZ120" s="998"/>
      <c r="DA120" s="998"/>
      <c r="DB120" s="998"/>
      <c r="DC120" s="998"/>
      <c r="DD120" s="998"/>
      <c r="DE120" s="998"/>
      <c r="DF120" s="999"/>
      <c r="DG120" s="913">
        <v>35519</v>
      </c>
      <c r="DH120" s="914"/>
      <c r="DI120" s="914"/>
      <c r="DJ120" s="914"/>
      <c r="DK120" s="914"/>
      <c r="DL120" s="914">
        <v>25134</v>
      </c>
      <c r="DM120" s="914"/>
      <c r="DN120" s="914"/>
      <c r="DO120" s="914"/>
      <c r="DP120" s="914"/>
      <c r="DQ120" s="914">
        <v>106267</v>
      </c>
      <c r="DR120" s="914"/>
      <c r="DS120" s="914"/>
      <c r="DT120" s="914"/>
      <c r="DU120" s="914"/>
      <c r="DV120" s="915">
        <v>2.1</v>
      </c>
      <c r="DW120" s="915"/>
      <c r="DX120" s="915"/>
      <c r="DY120" s="915"/>
      <c r="DZ120" s="916"/>
    </row>
    <row r="121" spans="1:130" s="216" customFormat="1" ht="26.25" customHeight="1" x14ac:dyDescent="0.15">
      <c r="A121" s="1040"/>
      <c r="B121" s="932"/>
      <c r="C121" s="957" t="s">
        <v>468</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459</v>
      </c>
      <c r="AB121" s="942"/>
      <c r="AC121" s="942"/>
      <c r="AD121" s="942"/>
      <c r="AE121" s="943"/>
      <c r="AF121" s="944" t="s">
        <v>431</v>
      </c>
      <c r="AG121" s="942"/>
      <c r="AH121" s="942"/>
      <c r="AI121" s="942"/>
      <c r="AJ121" s="943"/>
      <c r="AK121" s="944" t="s">
        <v>456</v>
      </c>
      <c r="AL121" s="942"/>
      <c r="AM121" s="942"/>
      <c r="AN121" s="942"/>
      <c r="AO121" s="943"/>
      <c r="AP121" s="945" t="s">
        <v>389</v>
      </c>
      <c r="AQ121" s="946"/>
      <c r="AR121" s="946"/>
      <c r="AS121" s="946"/>
      <c r="AT121" s="947"/>
      <c r="AU121" s="977"/>
      <c r="AV121" s="978"/>
      <c r="AW121" s="978"/>
      <c r="AX121" s="978"/>
      <c r="AY121" s="979"/>
      <c r="AZ121" s="905" t="s">
        <v>469</v>
      </c>
      <c r="BA121" s="906"/>
      <c r="BB121" s="906"/>
      <c r="BC121" s="906"/>
      <c r="BD121" s="906"/>
      <c r="BE121" s="906"/>
      <c r="BF121" s="906"/>
      <c r="BG121" s="906"/>
      <c r="BH121" s="906"/>
      <c r="BI121" s="906"/>
      <c r="BJ121" s="906"/>
      <c r="BK121" s="906"/>
      <c r="BL121" s="906"/>
      <c r="BM121" s="906"/>
      <c r="BN121" s="906"/>
      <c r="BO121" s="906"/>
      <c r="BP121" s="907"/>
      <c r="BQ121" s="908">
        <v>46694</v>
      </c>
      <c r="BR121" s="909"/>
      <c r="BS121" s="909"/>
      <c r="BT121" s="909"/>
      <c r="BU121" s="909"/>
      <c r="BV121" s="909">
        <v>32067</v>
      </c>
      <c r="BW121" s="909"/>
      <c r="BX121" s="909"/>
      <c r="BY121" s="909"/>
      <c r="BZ121" s="909"/>
      <c r="CA121" s="909">
        <v>21985</v>
      </c>
      <c r="CB121" s="909"/>
      <c r="CC121" s="909"/>
      <c r="CD121" s="909"/>
      <c r="CE121" s="909"/>
      <c r="CF121" s="903">
        <v>0.4</v>
      </c>
      <c r="CG121" s="904"/>
      <c r="CH121" s="904"/>
      <c r="CI121" s="904"/>
      <c r="CJ121" s="904"/>
      <c r="CK121" s="992"/>
      <c r="CL121" s="993"/>
      <c r="CM121" s="993"/>
      <c r="CN121" s="993"/>
      <c r="CO121" s="994"/>
      <c r="CP121" s="1002" t="s">
        <v>470</v>
      </c>
      <c r="CQ121" s="1003"/>
      <c r="CR121" s="1003"/>
      <c r="CS121" s="1003"/>
      <c r="CT121" s="1003"/>
      <c r="CU121" s="1003"/>
      <c r="CV121" s="1003"/>
      <c r="CW121" s="1003"/>
      <c r="CX121" s="1003"/>
      <c r="CY121" s="1003"/>
      <c r="CZ121" s="1003"/>
      <c r="DA121" s="1003"/>
      <c r="DB121" s="1003"/>
      <c r="DC121" s="1003"/>
      <c r="DD121" s="1003"/>
      <c r="DE121" s="1003"/>
      <c r="DF121" s="1004"/>
      <c r="DG121" s="908">
        <v>4693</v>
      </c>
      <c r="DH121" s="909"/>
      <c r="DI121" s="909"/>
      <c r="DJ121" s="909"/>
      <c r="DK121" s="909"/>
      <c r="DL121" s="909">
        <v>3305</v>
      </c>
      <c r="DM121" s="909"/>
      <c r="DN121" s="909"/>
      <c r="DO121" s="909"/>
      <c r="DP121" s="909"/>
      <c r="DQ121" s="909">
        <v>2645</v>
      </c>
      <c r="DR121" s="909"/>
      <c r="DS121" s="909"/>
      <c r="DT121" s="909"/>
      <c r="DU121" s="909"/>
      <c r="DV121" s="910">
        <v>0.1</v>
      </c>
      <c r="DW121" s="910"/>
      <c r="DX121" s="910"/>
      <c r="DY121" s="910"/>
      <c r="DZ121" s="911"/>
    </row>
    <row r="122" spans="1:130" s="216" customFormat="1" ht="26.25" customHeight="1" x14ac:dyDescent="0.15">
      <c r="A122" s="1040"/>
      <c r="B122" s="932"/>
      <c r="C122" s="905" t="s">
        <v>446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434</v>
      </c>
      <c r="AB122" s="942"/>
      <c r="AC122" s="942"/>
      <c r="AD122" s="942"/>
      <c r="AE122" s="943"/>
      <c r="AF122" s="944" t="s">
        <v>456</v>
      </c>
      <c r="AG122" s="942"/>
      <c r="AH122" s="942"/>
      <c r="AI122" s="942"/>
      <c r="AJ122" s="943"/>
      <c r="AK122" s="944" t="s">
        <v>389</v>
      </c>
      <c r="AL122" s="942"/>
      <c r="AM122" s="942"/>
      <c r="AN122" s="942"/>
      <c r="AO122" s="943"/>
      <c r="AP122" s="945" t="s">
        <v>431</v>
      </c>
      <c r="AQ122" s="946"/>
      <c r="AR122" s="946"/>
      <c r="AS122" s="946"/>
      <c r="AT122" s="947"/>
      <c r="AU122" s="977"/>
      <c r="AV122" s="978"/>
      <c r="AW122" s="978"/>
      <c r="AX122" s="978"/>
      <c r="AY122" s="979"/>
      <c r="AZ122" s="956" t="s">
        <v>471</v>
      </c>
      <c r="BA122" s="948"/>
      <c r="BB122" s="948"/>
      <c r="BC122" s="948"/>
      <c r="BD122" s="948"/>
      <c r="BE122" s="948"/>
      <c r="BF122" s="948"/>
      <c r="BG122" s="948"/>
      <c r="BH122" s="948"/>
      <c r="BI122" s="948"/>
      <c r="BJ122" s="948"/>
      <c r="BK122" s="948"/>
      <c r="BL122" s="948"/>
      <c r="BM122" s="948"/>
      <c r="BN122" s="948"/>
      <c r="BO122" s="948"/>
      <c r="BP122" s="949"/>
      <c r="BQ122" s="982">
        <v>6324431</v>
      </c>
      <c r="BR122" s="983"/>
      <c r="BS122" s="983"/>
      <c r="BT122" s="983"/>
      <c r="BU122" s="983"/>
      <c r="BV122" s="983">
        <v>6374977</v>
      </c>
      <c r="BW122" s="983"/>
      <c r="BX122" s="983"/>
      <c r="BY122" s="983"/>
      <c r="BZ122" s="983"/>
      <c r="CA122" s="983">
        <v>6307651</v>
      </c>
      <c r="CB122" s="983"/>
      <c r="CC122" s="983"/>
      <c r="CD122" s="983"/>
      <c r="CE122" s="983"/>
      <c r="CF122" s="1000">
        <v>124.2</v>
      </c>
      <c r="CG122" s="1001"/>
      <c r="CH122" s="1001"/>
      <c r="CI122" s="1001"/>
      <c r="CJ122" s="1001"/>
      <c r="CK122" s="992"/>
      <c r="CL122" s="993"/>
      <c r="CM122" s="993"/>
      <c r="CN122" s="993"/>
      <c r="CO122" s="994"/>
      <c r="CP122" s="1002" t="s">
        <v>472</v>
      </c>
      <c r="CQ122" s="1003"/>
      <c r="CR122" s="1003"/>
      <c r="CS122" s="1003"/>
      <c r="CT122" s="1003"/>
      <c r="CU122" s="1003"/>
      <c r="CV122" s="1003"/>
      <c r="CW122" s="1003"/>
      <c r="CX122" s="1003"/>
      <c r="CY122" s="1003"/>
      <c r="CZ122" s="1003"/>
      <c r="DA122" s="1003"/>
      <c r="DB122" s="1003"/>
      <c r="DC122" s="1003"/>
      <c r="DD122" s="1003"/>
      <c r="DE122" s="1003"/>
      <c r="DF122" s="1004"/>
      <c r="DG122" s="908" t="s">
        <v>473</v>
      </c>
      <c r="DH122" s="909"/>
      <c r="DI122" s="909"/>
      <c r="DJ122" s="909"/>
      <c r="DK122" s="909"/>
      <c r="DL122" s="909" t="s">
        <v>456</v>
      </c>
      <c r="DM122" s="909"/>
      <c r="DN122" s="909"/>
      <c r="DO122" s="909"/>
      <c r="DP122" s="909"/>
      <c r="DQ122" s="909" t="s">
        <v>456</v>
      </c>
      <c r="DR122" s="909"/>
      <c r="DS122" s="909"/>
      <c r="DT122" s="909"/>
      <c r="DU122" s="909"/>
      <c r="DV122" s="910" t="s">
        <v>389</v>
      </c>
      <c r="DW122" s="910"/>
      <c r="DX122" s="910"/>
      <c r="DY122" s="910"/>
      <c r="DZ122" s="911"/>
    </row>
    <row r="123" spans="1:130" s="216" customFormat="1" ht="26.25" customHeight="1" x14ac:dyDescent="0.15">
      <c r="A123" s="1040"/>
      <c r="B123" s="932"/>
      <c r="C123" s="905" t="s">
        <v>452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434</v>
      </c>
      <c r="AB123" s="942"/>
      <c r="AC123" s="942"/>
      <c r="AD123" s="942"/>
      <c r="AE123" s="943"/>
      <c r="AF123" s="944" t="s">
        <v>456</v>
      </c>
      <c r="AG123" s="942"/>
      <c r="AH123" s="942"/>
      <c r="AI123" s="942"/>
      <c r="AJ123" s="943"/>
      <c r="AK123" s="944" t="s">
        <v>474</v>
      </c>
      <c r="AL123" s="942"/>
      <c r="AM123" s="942"/>
      <c r="AN123" s="942"/>
      <c r="AO123" s="943"/>
      <c r="AP123" s="945" t="s">
        <v>431</v>
      </c>
      <c r="AQ123" s="946"/>
      <c r="AR123" s="946"/>
      <c r="AS123" s="946"/>
      <c r="AT123" s="947"/>
      <c r="AU123" s="980"/>
      <c r="AV123" s="981"/>
      <c r="AW123" s="981"/>
      <c r="AX123" s="981"/>
      <c r="AY123" s="981"/>
      <c r="AZ123" s="237" t="s">
        <v>186</v>
      </c>
      <c r="BA123" s="237"/>
      <c r="BB123" s="237"/>
      <c r="BC123" s="237"/>
      <c r="BD123" s="237"/>
      <c r="BE123" s="237"/>
      <c r="BF123" s="237"/>
      <c r="BG123" s="237"/>
      <c r="BH123" s="237"/>
      <c r="BI123" s="237"/>
      <c r="BJ123" s="237"/>
      <c r="BK123" s="237"/>
      <c r="BL123" s="237"/>
      <c r="BM123" s="237"/>
      <c r="BN123" s="237"/>
      <c r="BO123" s="960" t="s">
        <v>475</v>
      </c>
      <c r="BP123" s="988"/>
      <c r="BQ123" s="1046">
        <v>8511702</v>
      </c>
      <c r="BR123" s="1047"/>
      <c r="BS123" s="1047"/>
      <c r="BT123" s="1047"/>
      <c r="BU123" s="1047"/>
      <c r="BV123" s="1047">
        <v>8729534</v>
      </c>
      <c r="BW123" s="1047"/>
      <c r="BX123" s="1047"/>
      <c r="BY123" s="1047"/>
      <c r="BZ123" s="1047"/>
      <c r="CA123" s="1047">
        <v>9587586</v>
      </c>
      <c r="CB123" s="1047"/>
      <c r="CC123" s="1047"/>
      <c r="CD123" s="1047"/>
      <c r="CE123" s="1047"/>
      <c r="CF123" s="984"/>
      <c r="CG123" s="985"/>
      <c r="CH123" s="985"/>
      <c r="CI123" s="985"/>
      <c r="CJ123" s="986"/>
      <c r="CK123" s="992"/>
      <c r="CL123" s="993"/>
      <c r="CM123" s="993"/>
      <c r="CN123" s="993"/>
      <c r="CO123" s="994"/>
      <c r="CP123" s="1002" t="s">
        <v>476</v>
      </c>
      <c r="CQ123" s="1003"/>
      <c r="CR123" s="1003"/>
      <c r="CS123" s="1003"/>
      <c r="CT123" s="1003"/>
      <c r="CU123" s="1003"/>
      <c r="CV123" s="1003"/>
      <c r="CW123" s="1003"/>
      <c r="CX123" s="1003"/>
      <c r="CY123" s="1003"/>
      <c r="CZ123" s="1003"/>
      <c r="DA123" s="1003"/>
      <c r="DB123" s="1003"/>
      <c r="DC123" s="1003"/>
      <c r="DD123" s="1003"/>
      <c r="DE123" s="1003"/>
      <c r="DF123" s="1004"/>
      <c r="DG123" s="941" t="s">
        <v>456</v>
      </c>
      <c r="DH123" s="942"/>
      <c r="DI123" s="942"/>
      <c r="DJ123" s="942"/>
      <c r="DK123" s="943"/>
      <c r="DL123" s="944" t="s">
        <v>389</v>
      </c>
      <c r="DM123" s="942"/>
      <c r="DN123" s="942"/>
      <c r="DO123" s="942"/>
      <c r="DP123" s="943"/>
      <c r="DQ123" s="944" t="s">
        <v>456</v>
      </c>
      <c r="DR123" s="942"/>
      <c r="DS123" s="942"/>
      <c r="DT123" s="942"/>
      <c r="DU123" s="943"/>
      <c r="DV123" s="945" t="s">
        <v>431</v>
      </c>
      <c r="DW123" s="946"/>
      <c r="DX123" s="946"/>
      <c r="DY123" s="946"/>
      <c r="DZ123" s="947"/>
    </row>
    <row r="124" spans="1:130" s="216" customFormat="1" ht="26.25" customHeight="1" thickBot="1" x14ac:dyDescent="0.2">
      <c r="A124" s="1040"/>
      <c r="B124" s="932"/>
      <c r="C124" s="905" t="s">
        <v>455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434</v>
      </c>
      <c r="AB124" s="942"/>
      <c r="AC124" s="942"/>
      <c r="AD124" s="942"/>
      <c r="AE124" s="943"/>
      <c r="AF124" s="944" t="s">
        <v>434</v>
      </c>
      <c r="AG124" s="942"/>
      <c r="AH124" s="942"/>
      <c r="AI124" s="942"/>
      <c r="AJ124" s="943"/>
      <c r="AK124" s="944" t="s">
        <v>434</v>
      </c>
      <c r="AL124" s="942"/>
      <c r="AM124" s="942"/>
      <c r="AN124" s="942"/>
      <c r="AO124" s="943"/>
      <c r="AP124" s="945" t="s">
        <v>434</v>
      </c>
      <c r="AQ124" s="946"/>
      <c r="AR124" s="946"/>
      <c r="AS124" s="946"/>
      <c r="AT124" s="947"/>
      <c r="AU124" s="1042" t="s">
        <v>477</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78.900000000000006</v>
      </c>
      <c r="BR124" s="1010"/>
      <c r="BS124" s="1010"/>
      <c r="BT124" s="1010"/>
      <c r="BU124" s="1010"/>
      <c r="BV124" s="1010">
        <v>69.5</v>
      </c>
      <c r="BW124" s="1010"/>
      <c r="BX124" s="1010"/>
      <c r="BY124" s="1010"/>
      <c r="BZ124" s="1010"/>
      <c r="CA124" s="1010">
        <v>39</v>
      </c>
      <c r="CB124" s="1010"/>
      <c r="CC124" s="1010"/>
      <c r="CD124" s="1010"/>
      <c r="CE124" s="1010"/>
      <c r="CF124" s="1011"/>
      <c r="CG124" s="1012"/>
      <c r="CH124" s="1012"/>
      <c r="CI124" s="1012"/>
      <c r="CJ124" s="1013"/>
      <c r="CK124" s="995"/>
      <c r="CL124" s="995"/>
      <c r="CM124" s="995"/>
      <c r="CN124" s="995"/>
      <c r="CO124" s="996"/>
      <c r="CP124" s="1002" t="s">
        <v>478</v>
      </c>
      <c r="CQ124" s="1003"/>
      <c r="CR124" s="1003"/>
      <c r="CS124" s="1003"/>
      <c r="CT124" s="1003"/>
      <c r="CU124" s="1003"/>
      <c r="CV124" s="1003"/>
      <c r="CW124" s="1003"/>
      <c r="CX124" s="1003"/>
      <c r="CY124" s="1003"/>
      <c r="CZ124" s="1003"/>
      <c r="DA124" s="1003"/>
      <c r="DB124" s="1003"/>
      <c r="DC124" s="1003"/>
      <c r="DD124" s="1003"/>
      <c r="DE124" s="1003"/>
      <c r="DF124" s="1004"/>
      <c r="DG124" s="987" t="s">
        <v>389</v>
      </c>
      <c r="DH124" s="969"/>
      <c r="DI124" s="969"/>
      <c r="DJ124" s="969"/>
      <c r="DK124" s="970"/>
      <c r="DL124" s="968" t="s">
        <v>434</v>
      </c>
      <c r="DM124" s="969"/>
      <c r="DN124" s="969"/>
      <c r="DO124" s="969"/>
      <c r="DP124" s="970"/>
      <c r="DQ124" s="968" t="s">
        <v>456</v>
      </c>
      <c r="DR124" s="969"/>
      <c r="DS124" s="969"/>
      <c r="DT124" s="969"/>
      <c r="DU124" s="970"/>
      <c r="DV124" s="971" t="s">
        <v>456</v>
      </c>
      <c r="DW124" s="972"/>
      <c r="DX124" s="972"/>
      <c r="DY124" s="972"/>
      <c r="DZ124" s="973"/>
    </row>
    <row r="125" spans="1:130" s="216" customFormat="1" ht="26.25" customHeight="1" x14ac:dyDescent="0.15">
      <c r="A125" s="1040"/>
      <c r="B125" s="932"/>
      <c r="C125" s="905" t="s">
        <v>460</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431</v>
      </c>
      <c r="AB125" s="942"/>
      <c r="AC125" s="942"/>
      <c r="AD125" s="942"/>
      <c r="AE125" s="943"/>
      <c r="AF125" s="944" t="s">
        <v>456</v>
      </c>
      <c r="AG125" s="942"/>
      <c r="AH125" s="942"/>
      <c r="AI125" s="942"/>
      <c r="AJ125" s="943"/>
      <c r="AK125" s="944" t="s">
        <v>461</v>
      </c>
      <c r="AL125" s="942"/>
      <c r="AM125" s="942"/>
      <c r="AN125" s="942"/>
      <c r="AO125" s="943"/>
      <c r="AP125" s="945" t="s">
        <v>431</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479</v>
      </c>
      <c r="CL125" s="990"/>
      <c r="CM125" s="990"/>
      <c r="CN125" s="990"/>
      <c r="CO125" s="991"/>
      <c r="CP125" s="912" t="s">
        <v>480</v>
      </c>
      <c r="CQ125" s="880"/>
      <c r="CR125" s="880"/>
      <c r="CS125" s="880"/>
      <c r="CT125" s="880"/>
      <c r="CU125" s="880"/>
      <c r="CV125" s="880"/>
      <c r="CW125" s="880"/>
      <c r="CX125" s="880"/>
      <c r="CY125" s="880"/>
      <c r="CZ125" s="880"/>
      <c r="DA125" s="880"/>
      <c r="DB125" s="880"/>
      <c r="DC125" s="880"/>
      <c r="DD125" s="880"/>
      <c r="DE125" s="880"/>
      <c r="DF125" s="881"/>
      <c r="DG125" s="913" t="s">
        <v>457</v>
      </c>
      <c r="DH125" s="914"/>
      <c r="DI125" s="914"/>
      <c r="DJ125" s="914"/>
      <c r="DK125" s="914"/>
      <c r="DL125" s="914" t="s">
        <v>431</v>
      </c>
      <c r="DM125" s="914"/>
      <c r="DN125" s="914"/>
      <c r="DO125" s="914"/>
      <c r="DP125" s="914"/>
      <c r="DQ125" s="914" t="s">
        <v>434</v>
      </c>
      <c r="DR125" s="914"/>
      <c r="DS125" s="914"/>
      <c r="DT125" s="914"/>
      <c r="DU125" s="914"/>
      <c r="DV125" s="915" t="s">
        <v>389</v>
      </c>
      <c r="DW125" s="915"/>
      <c r="DX125" s="915"/>
      <c r="DY125" s="915"/>
      <c r="DZ125" s="916"/>
    </row>
    <row r="126" spans="1:130" s="216" customFormat="1" ht="26.25" customHeight="1" thickBot="1" x14ac:dyDescent="0.2">
      <c r="A126" s="1040"/>
      <c r="B126" s="932"/>
      <c r="C126" s="905" t="s">
        <v>463</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456</v>
      </c>
      <c r="AB126" s="942"/>
      <c r="AC126" s="942"/>
      <c r="AD126" s="942"/>
      <c r="AE126" s="943"/>
      <c r="AF126" s="944" t="s">
        <v>431</v>
      </c>
      <c r="AG126" s="942"/>
      <c r="AH126" s="942"/>
      <c r="AI126" s="942"/>
      <c r="AJ126" s="943"/>
      <c r="AK126" s="944" t="s">
        <v>434</v>
      </c>
      <c r="AL126" s="942"/>
      <c r="AM126" s="942"/>
      <c r="AN126" s="942"/>
      <c r="AO126" s="943"/>
      <c r="AP126" s="945" t="s">
        <v>431</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481</v>
      </c>
      <c r="CQ126" s="906"/>
      <c r="CR126" s="906"/>
      <c r="CS126" s="906"/>
      <c r="CT126" s="906"/>
      <c r="CU126" s="906"/>
      <c r="CV126" s="906"/>
      <c r="CW126" s="906"/>
      <c r="CX126" s="906"/>
      <c r="CY126" s="906"/>
      <c r="CZ126" s="906"/>
      <c r="DA126" s="906"/>
      <c r="DB126" s="906"/>
      <c r="DC126" s="906"/>
      <c r="DD126" s="906"/>
      <c r="DE126" s="906"/>
      <c r="DF126" s="907"/>
      <c r="DG126" s="908" t="s">
        <v>434</v>
      </c>
      <c r="DH126" s="909"/>
      <c r="DI126" s="909"/>
      <c r="DJ126" s="909"/>
      <c r="DK126" s="909"/>
      <c r="DL126" s="909" t="s">
        <v>473</v>
      </c>
      <c r="DM126" s="909"/>
      <c r="DN126" s="909"/>
      <c r="DO126" s="909"/>
      <c r="DP126" s="909"/>
      <c r="DQ126" s="909" t="s">
        <v>434</v>
      </c>
      <c r="DR126" s="909"/>
      <c r="DS126" s="909"/>
      <c r="DT126" s="909"/>
      <c r="DU126" s="909"/>
      <c r="DV126" s="910" t="s">
        <v>434</v>
      </c>
      <c r="DW126" s="910"/>
      <c r="DX126" s="910"/>
      <c r="DY126" s="910"/>
      <c r="DZ126" s="911"/>
    </row>
    <row r="127" spans="1:130" s="216" customFormat="1" ht="26.25" customHeight="1" x14ac:dyDescent="0.15">
      <c r="A127" s="1041"/>
      <c r="B127" s="934"/>
      <c r="C127" s="956" t="s">
        <v>482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461</v>
      </c>
      <c r="AB127" s="942"/>
      <c r="AC127" s="942"/>
      <c r="AD127" s="942"/>
      <c r="AE127" s="943"/>
      <c r="AF127" s="944" t="s">
        <v>431</v>
      </c>
      <c r="AG127" s="942"/>
      <c r="AH127" s="942"/>
      <c r="AI127" s="942"/>
      <c r="AJ127" s="943"/>
      <c r="AK127" s="944" t="s">
        <v>389</v>
      </c>
      <c r="AL127" s="942"/>
      <c r="AM127" s="942"/>
      <c r="AN127" s="942"/>
      <c r="AO127" s="943"/>
      <c r="AP127" s="945" t="s">
        <v>431</v>
      </c>
      <c r="AQ127" s="946"/>
      <c r="AR127" s="946"/>
      <c r="AS127" s="946"/>
      <c r="AT127" s="947"/>
      <c r="AU127" s="218"/>
      <c r="AV127" s="218"/>
      <c r="AW127" s="218"/>
      <c r="AX127" s="1014" t="s">
        <v>483</v>
      </c>
      <c r="AY127" s="1015"/>
      <c r="AZ127" s="1015"/>
      <c r="BA127" s="1015"/>
      <c r="BB127" s="1015"/>
      <c r="BC127" s="1015"/>
      <c r="BD127" s="1015"/>
      <c r="BE127" s="1016"/>
      <c r="BF127" s="1017" t="s">
        <v>484</v>
      </c>
      <c r="BG127" s="1015"/>
      <c r="BH127" s="1015"/>
      <c r="BI127" s="1015"/>
      <c r="BJ127" s="1015"/>
      <c r="BK127" s="1015"/>
      <c r="BL127" s="1016"/>
      <c r="BM127" s="1017" t="s">
        <v>485</v>
      </c>
      <c r="BN127" s="1015"/>
      <c r="BO127" s="1015"/>
      <c r="BP127" s="1015"/>
      <c r="BQ127" s="1015"/>
      <c r="BR127" s="1015"/>
      <c r="BS127" s="1016"/>
      <c r="BT127" s="1017" t="s">
        <v>486</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487</v>
      </c>
      <c r="CQ127" s="906"/>
      <c r="CR127" s="906"/>
      <c r="CS127" s="906"/>
      <c r="CT127" s="906"/>
      <c r="CU127" s="906"/>
      <c r="CV127" s="906"/>
      <c r="CW127" s="906"/>
      <c r="CX127" s="906"/>
      <c r="CY127" s="906"/>
      <c r="CZ127" s="906"/>
      <c r="DA127" s="906"/>
      <c r="DB127" s="906"/>
      <c r="DC127" s="906"/>
      <c r="DD127" s="906"/>
      <c r="DE127" s="906"/>
      <c r="DF127" s="907"/>
      <c r="DG127" s="908" t="s">
        <v>434</v>
      </c>
      <c r="DH127" s="909"/>
      <c r="DI127" s="909"/>
      <c r="DJ127" s="909"/>
      <c r="DK127" s="909"/>
      <c r="DL127" s="909" t="s">
        <v>431</v>
      </c>
      <c r="DM127" s="909"/>
      <c r="DN127" s="909"/>
      <c r="DO127" s="909"/>
      <c r="DP127" s="909"/>
      <c r="DQ127" s="909" t="s">
        <v>431</v>
      </c>
      <c r="DR127" s="909"/>
      <c r="DS127" s="909"/>
      <c r="DT127" s="909"/>
      <c r="DU127" s="909"/>
      <c r="DV127" s="910" t="s">
        <v>431</v>
      </c>
      <c r="DW127" s="910"/>
      <c r="DX127" s="910"/>
      <c r="DY127" s="910"/>
      <c r="DZ127" s="911"/>
    </row>
    <row r="128" spans="1:130" s="216" customFormat="1" ht="26.25" customHeight="1" thickBot="1" x14ac:dyDescent="0.2">
      <c r="A128" s="1024" t="s">
        <v>488</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489</v>
      </c>
      <c r="X128" s="1026"/>
      <c r="Y128" s="1026"/>
      <c r="Z128" s="1027"/>
      <c r="AA128" s="1028">
        <v>15220</v>
      </c>
      <c r="AB128" s="1029"/>
      <c r="AC128" s="1029"/>
      <c r="AD128" s="1029"/>
      <c r="AE128" s="1030"/>
      <c r="AF128" s="1031">
        <v>11987</v>
      </c>
      <c r="AG128" s="1029"/>
      <c r="AH128" s="1029"/>
      <c r="AI128" s="1029"/>
      <c r="AJ128" s="1030"/>
      <c r="AK128" s="1031">
        <v>10873</v>
      </c>
      <c r="AL128" s="1029"/>
      <c r="AM128" s="1029"/>
      <c r="AN128" s="1029"/>
      <c r="AO128" s="1030"/>
      <c r="AP128" s="1032"/>
      <c r="AQ128" s="1033"/>
      <c r="AR128" s="1033"/>
      <c r="AS128" s="1033"/>
      <c r="AT128" s="1034"/>
      <c r="AU128" s="218"/>
      <c r="AV128" s="218"/>
      <c r="AW128" s="218"/>
      <c r="AX128" s="879" t="s">
        <v>490</v>
      </c>
      <c r="AY128" s="880"/>
      <c r="AZ128" s="880"/>
      <c r="BA128" s="880"/>
      <c r="BB128" s="880"/>
      <c r="BC128" s="880"/>
      <c r="BD128" s="880"/>
      <c r="BE128" s="881"/>
      <c r="BF128" s="1035" t="s">
        <v>456</v>
      </c>
      <c r="BG128" s="1036"/>
      <c r="BH128" s="1036"/>
      <c r="BI128" s="1036"/>
      <c r="BJ128" s="1036"/>
      <c r="BK128" s="1036"/>
      <c r="BL128" s="1037"/>
      <c r="BM128" s="1035">
        <v>14.61</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491</v>
      </c>
      <c r="CQ128" s="709"/>
      <c r="CR128" s="709"/>
      <c r="CS128" s="709"/>
      <c r="CT128" s="709"/>
      <c r="CU128" s="709"/>
      <c r="CV128" s="709"/>
      <c r="CW128" s="709"/>
      <c r="CX128" s="709"/>
      <c r="CY128" s="709"/>
      <c r="CZ128" s="709"/>
      <c r="DA128" s="709"/>
      <c r="DB128" s="709"/>
      <c r="DC128" s="709"/>
      <c r="DD128" s="709"/>
      <c r="DE128" s="709"/>
      <c r="DF128" s="1019"/>
      <c r="DG128" s="1020">
        <v>134</v>
      </c>
      <c r="DH128" s="1021"/>
      <c r="DI128" s="1021"/>
      <c r="DJ128" s="1021"/>
      <c r="DK128" s="1021"/>
      <c r="DL128" s="1021" t="s">
        <v>431</v>
      </c>
      <c r="DM128" s="1021"/>
      <c r="DN128" s="1021"/>
      <c r="DO128" s="1021"/>
      <c r="DP128" s="1021"/>
      <c r="DQ128" s="1021" t="s">
        <v>389</v>
      </c>
      <c r="DR128" s="1021"/>
      <c r="DS128" s="1021"/>
      <c r="DT128" s="1021"/>
      <c r="DU128" s="1021"/>
      <c r="DV128" s="1022" t="s">
        <v>474</v>
      </c>
      <c r="DW128" s="1022"/>
      <c r="DX128" s="1022"/>
      <c r="DY128" s="1022"/>
      <c r="DZ128" s="1023"/>
    </row>
    <row r="129" spans="1:131" s="216" customFormat="1" ht="26.25" customHeight="1" x14ac:dyDescent="0.15">
      <c r="A129" s="917" t="s">
        <v>107</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492</v>
      </c>
      <c r="X129" s="1054"/>
      <c r="Y129" s="1054"/>
      <c r="Z129" s="1055"/>
      <c r="AA129" s="941">
        <v>5053918</v>
      </c>
      <c r="AB129" s="942"/>
      <c r="AC129" s="942"/>
      <c r="AD129" s="942"/>
      <c r="AE129" s="943"/>
      <c r="AF129" s="944">
        <v>5317606</v>
      </c>
      <c r="AG129" s="942"/>
      <c r="AH129" s="942"/>
      <c r="AI129" s="942"/>
      <c r="AJ129" s="943"/>
      <c r="AK129" s="944">
        <v>5663170</v>
      </c>
      <c r="AL129" s="942"/>
      <c r="AM129" s="942"/>
      <c r="AN129" s="942"/>
      <c r="AO129" s="943"/>
      <c r="AP129" s="1056"/>
      <c r="AQ129" s="1057"/>
      <c r="AR129" s="1057"/>
      <c r="AS129" s="1057"/>
      <c r="AT129" s="1058"/>
      <c r="AU129" s="219"/>
      <c r="AV129" s="219"/>
      <c r="AW129" s="219"/>
      <c r="AX129" s="1048" t="s">
        <v>493</v>
      </c>
      <c r="AY129" s="906"/>
      <c r="AZ129" s="906"/>
      <c r="BA129" s="906"/>
      <c r="BB129" s="906"/>
      <c r="BC129" s="906"/>
      <c r="BD129" s="906"/>
      <c r="BE129" s="907"/>
      <c r="BF129" s="1049" t="s">
        <v>456</v>
      </c>
      <c r="BG129" s="1050"/>
      <c r="BH129" s="1050"/>
      <c r="BI129" s="1050"/>
      <c r="BJ129" s="1050"/>
      <c r="BK129" s="1050"/>
      <c r="BL129" s="1051"/>
      <c r="BM129" s="1049">
        <v>19.61</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15">
      <c r="A130" s="917" t="s">
        <v>494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495</v>
      </c>
      <c r="X130" s="1054"/>
      <c r="Y130" s="1054"/>
      <c r="Z130" s="1055"/>
      <c r="AA130" s="941">
        <v>568387</v>
      </c>
      <c r="AB130" s="942"/>
      <c r="AC130" s="942"/>
      <c r="AD130" s="942"/>
      <c r="AE130" s="943"/>
      <c r="AF130" s="944">
        <v>573589</v>
      </c>
      <c r="AG130" s="942"/>
      <c r="AH130" s="942"/>
      <c r="AI130" s="942"/>
      <c r="AJ130" s="943"/>
      <c r="AK130" s="944">
        <v>583945</v>
      </c>
      <c r="AL130" s="942"/>
      <c r="AM130" s="942"/>
      <c r="AN130" s="942"/>
      <c r="AO130" s="943"/>
      <c r="AP130" s="1056"/>
      <c r="AQ130" s="1057"/>
      <c r="AR130" s="1057"/>
      <c r="AS130" s="1057"/>
      <c r="AT130" s="1058"/>
      <c r="AU130" s="219"/>
      <c r="AV130" s="219"/>
      <c r="AW130" s="219"/>
      <c r="AX130" s="1048" t="s">
        <v>496</v>
      </c>
      <c r="AY130" s="906"/>
      <c r="AZ130" s="906"/>
      <c r="BA130" s="906"/>
      <c r="BB130" s="906"/>
      <c r="BC130" s="906"/>
      <c r="BD130" s="906"/>
      <c r="BE130" s="907"/>
      <c r="BF130" s="1084">
        <v>7</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497</v>
      </c>
      <c r="X131" s="1091"/>
      <c r="Y131" s="1091"/>
      <c r="Z131" s="1092"/>
      <c r="AA131" s="987">
        <v>4485531</v>
      </c>
      <c r="AB131" s="969"/>
      <c r="AC131" s="969"/>
      <c r="AD131" s="969"/>
      <c r="AE131" s="970"/>
      <c r="AF131" s="968">
        <v>4744017</v>
      </c>
      <c r="AG131" s="969"/>
      <c r="AH131" s="969"/>
      <c r="AI131" s="969"/>
      <c r="AJ131" s="970"/>
      <c r="AK131" s="968">
        <v>5079225</v>
      </c>
      <c r="AL131" s="969"/>
      <c r="AM131" s="969"/>
      <c r="AN131" s="969"/>
      <c r="AO131" s="970"/>
      <c r="AP131" s="1093"/>
      <c r="AQ131" s="1094"/>
      <c r="AR131" s="1094"/>
      <c r="AS131" s="1094"/>
      <c r="AT131" s="1095"/>
      <c r="AU131" s="219"/>
      <c r="AV131" s="219"/>
      <c r="AW131" s="219"/>
      <c r="AX131" s="1066" t="s">
        <v>498</v>
      </c>
      <c r="AY131" s="709"/>
      <c r="AZ131" s="709"/>
      <c r="BA131" s="709"/>
      <c r="BB131" s="709"/>
      <c r="BC131" s="709"/>
      <c r="BD131" s="709"/>
      <c r="BE131" s="1019"/>
      <c r="BF131" s="1067">
        <v>39</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15">
      <c r="A132" s="1073" t="s">
        <v>499</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500</v>
      </c>
      <c r="W132" s="1077"/>
      <c r="X132" s="1077"/>
      <c r="Y132" s="1077"/>
      <c r="Z132" s="1078"/>
      <c r="AA132" s="1079">
        <v>7.6012182279999996</v>
      </c>
      <c r="AB132" s="1080"/>
      <c r="AC132" s="1080"/>
      <c r="AD132" s="1080"/>
      <c r="AE132" s="1081"/>
      <c r="AF132" s="1082">
        <v>7.0099664480000001</v>
      </c>
      <c r="AG132" s="1080"/>
      <c r="AH132" s="1080"/>
      <c r="AI132" s="1080"/>
      <c r="AJ132" s="1081"/>
      <c r="AK132" s="1082">
        <v>6.4139115709999999</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501</v>
      </c>
      <c r="W133" s="1060"/>
      <c r="X133" s="1060"/>
      <c r="Y133" s="1060"/>
      <c r="Z133" s="1061"/>
      <c r="AA133" s="1062">
        <v>7.6</v>
      </c>
      <c r="AB133" s="1063"/>
      <c r="AC133" s="1063"/>
      <c r="AD133" s="1063"/>
      <c r="AE133" s="1064"/>
      <c r="AF133" s="1062">
        <v>7.3</v>
      </c>
      <c r="AG133" s="1063"/>
      <c r="AH133" s="1063"/>
      <c r="AI133" s="1063"/>
      <c r="AJ133" s="1064"/>
      <c r="AK133" s="1062">
        <v>7</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15">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25" hidden="1" x14ac:dyDescent="0.15">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kQz1pLtM1Dw5jCLfQcsI6wU701zPzF5gUjNSZd4HdLz5u981jeiopaHFZZSXMqmLMv8ZkbhUOp4DGP3D+k1LTA==" saltValue="fPs+A+Ivr2vHpEZW2ogUF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6" customWidth="1"/>
    <col min="121" max="121" width="0" style="245" hidden="1" customWidth="1"/>
    <col min="122" max="16384" width="9" style="245" hidden="1"/>
  </cols>
  <sheetData>
    <row r="1" spans="1:120"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5"/>
    </row>
    <row r="17" spans="119:120" x14ac:dyDescent="0.15">
      <c r="DP17" s="245"/>
    </row>
    <row r="18" spans="119:120" x14ac:dyDescent="0.15"/>
    <row r="19" spans="119:120" x14ac:dyDescent="0.15"/>
    <row r="20" spans="119:120" x14ac:dyDescent="0.15">
      <c r="DO20" s="245"/>
      <c r="DP20" s="245"/>
    </row>
    <row r="21" spans="119:120" x14ac:dyDescent="0.15">
      <c r="DP21" s="245"/>
    </row>
    <row r="22" spans="119:120" x14ac:dyDescent="0.15"/>
    <row r="23" spans="119:120" x14ac:dyDescent="0.15">
      <c r="DO23" s="245"/>
      <c r="DP23" s="245"/>
    </row>
    <row r="24" spans="119:120" x14ac:dyDescent="0.15">
      <c r="DP24" s="245"/>
    </row>
    <row r="25" spans="119:120" x14ac:dyDescent="0.15">
      <c r="DP25" s="245"/>
    </row>
    <row r="26" spans="119:120" x14ac:dyDescent="0.15">
      <c r="DO26" s="245"/>
      <c r="DP26" s="245"/>
    </row>
    <row r="27" spans="119:120" x14ac:dyDescent="0.15"/>
    <row r="28" spans="119:120" x14ac:dyDescent="0.15">
      <c r="DO28" s="245"/>
      <c r="DP28" s="245"/>
    </row>
    <row r="29" spans="119:120" x14ac:dyDescent="0.15">
      <c r="DP29" s="245"/>
    </row>
    <row r="30" spans="119:120" x14ac:dyDescent="0.15"/>
    <row r="31" spans="119:120" x14ac:dyDescent="0.15">
      <c r="DO31" s="245"/>
      <c r="DP31" s="245"/>
    </row>
    <row r="32" spans="119:120" x14ac:dyDescent="0.15"/>
    <row r="33" spans="98:120" x14ac:dyDescent="0.15">
      <c r="DO33" s="245"/>
      <c r="DP33" s="245"/>
    </row>
    <row r="34" spans="98:120" x14ac:dyDescent="0.15">
      <c r="DM34" s="245"/>
    </row>
    <row r="35" spans="98:120" x14ac:dyDescent="0.15">
      <c r="CT35" s="245"/>
      <c r="CU35" s="245"/>
      <c r="CV35" s="245"/>
      <c r="CY35" s="245"/>
      <c r="CZ35" s="245"/>
      <c r="DA35" s="245"/>
      <c r="DD35" s="245"/>
      <c r="DE35" s="245"/>
      <c r="DF35" s="245"/>
      <c r="DI35" s="245"/>
      <c r="DJ35" s="245"/>
      <c r="DK35" s="245"/>
      <c r="DM35" s="245"/>
      <c r="DN35" s="245"/>
      <c r="DO35" s="245"/>
      <c r="DP35" s="245"/>
    </row>
    <row r="36" spans="98:120" x14ac:dyDescent="0.15"/>
    <row r="37" spans="98:120" x14ac:dyDescent="0.15">
      <c r="CW37" s="245"/>
      <c r="DB37" s="245"/>
      <c r="DG37" s="245"/>
      <c r="DL37" s="245"/>
      <c r="DP37" s="245"/>
    </row>
    <row r="38" spans="98:120" x14ac:dyDescent="0.15">
      <c r="CT38" s="245"/>
      <c r="CU38" s="245"/>
      <c r="CV38" s="245"/>
      <c r="CW38" s="245"/>
      <c r="CY38" s="245"/>
      <c r="CZ38" s="245"/>
      <c r="DA38" s="245"/>
      <c r="DB38" s="245"/>
      <c r="DD38" s="245"/>
      <c r="DE38" s="245"/>
      <c r="DF38" s="245"/>
      <c r="DG38" s="245"/>
      <c r="DI38" s="245"/>
      <c r="DJ38" s="245"/>
      <c r="DK38" s="245"/>
      <c r="DL38" s="245"/>
      <c r="DN38" s="245"/>
      <c r="DO38" s="245"/>
      <c r="DP38" s="24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5"/>
      <c r="DO49" s="245"/>
      <c r="DP49" s="24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5"/>
      <c r="CS63" s="245"/>
      <c r="CX63" s="245"/>
      <c r="DC63" s="245"/>
      <c r="DH63" s="245"/>
    </row>
    <row r="64" spans="22:120" x14ac:dyDescent="0.15">
      <c r="V64" s="245"/>
    </row>
    <row r="65" spans="15:120" x14ac:dyDescent="0.15">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x14ac:dyDescent="0.15">
      <c r="Q66" s="245"/>
      <c r="S66" s="245"/>
      <c r="U66" s="245"/>
      <c r="DM66" s="245"/>
    </row>
    <row r="67" spans="15:120" x14ac:dyDescent="0.15">
      <c r="O67" s="245"/>
      <c r="P67" s="245"/>
      <c r="R67" s="245"/>
      <c r="T67" s="245"/>
      <c r="Y67" s="245"/>
      <c r="CT67" s="245"/>
      <c r="CV67" s="245"/>
      <c r="CW67" s="245"/>
      <c r="CY67" s="245"/>
      <c r="DA67" s="245"/>
      <c r="DB67" s="245"/>
      <c r="DD67" s="245"/>
      <c r="DF67" s="245"/>
      <c r="DG67" s="245"/>
      <c r="DI67" s="245"/>
      <c r="DK67" s="245"/>
      <c r="DL67" s="245"/>
      <c r="DN67" s="245"/>
      <c r="DO67" s="245"/>
      <c r="DP67" s="245"/>
    </row>
    <row r="68" spans="15:120" x14ac:dyDescent="0.15"/>
    <row r="69" spans="15:120" x14ac:dyDescent="0.15"/>
    <row r="70" spans="15:120" x14ac:dyDescent="0.15"/>
    <row r="71" spans="15:120" x14ac:dyDescent="0.15"/>
    <row r="72" spans="15:120" x14ac:dyDescent="0.15">
      <c r="DP72" s="245"/>
    </row>
    <row r="73" spans="15:120" x14ac:dyDescent="0.15">
      <c r="DP73" s="24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5"/>
      <c r="CX96" s="245"/>
      <c r="DC96" s="245"/>
      <c r="DH96" s="245"/>
    </row>
    <row r="97" spans="24:120" x14ac:dyDescent="0.15">
      <c r="CS97" s="245"/>
      <c r="CX97" s="245"/>
      <c r="DC97" s="245"/>
      <c r="DH97" s="245"/>
      <c r="DP97" s="246" t="s">
        <v>502</v>
      </c>
    </row>
    <row r="98" spans="24:120" hidden="1" x14ac:dyDescent="0.15">
      <c r="CS98" s="245"/>
      <c r="CX98" s="245"/>
      <c r="DC98" s="245"/>
      <c r="DH98" s="245"/>
    </row>
    <row r="99" spans="24:120" hidden="1" x14ac:dyDescent="0.15">
      <c r="CS99" s="245"/>
      <c r="CX99" s="245"/>
      <c r="DC99" s="245"/>
      <c r="DH99" s="245"/>
    </row>
    <row r="101" spans="24:120" ht="12" hidden="1" customHeight="1" x14ac:dyDescent="0.15">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15">
      <c r="CU102" s="245"/>
      <c r="CZ102" s="245"/>
      <c r="DE102" s="245"/>
      <c r="DJ102" s="245"/>
      <c r="DM102" s="245"/>
    </row>
    <row r="103" spans="24:120" hidden="1" x14ac:dyDescent="0.15">
      <c r="CT103" s="245"/>
      <c r="CV103" s="245"/>
      <c r="CW103" s="245"/>
      <c r="CY103" s="245"/>
      <c r="DA103" s="245"/>
      <c r="DB103" s="245"/>
      <c r="DD103" s="245"/>
      <c r="DF103" s="245"/>
      <c r="DG103" s="245"/>
      <c r="DI103" s="245"/>
      <c r="DK103" s="245"/>
      <c r="DL103" s="245"/>
      <c r="DM103" s="245"/>
      <c r="DN103" s="245"/>
      <c r="DO103" s="245"/>
      <c r="DP103" s="245"/>
    </row>
    <row r="104" spans="24:120" hidden="1" x14ac:dyDescent="0.15">
      <c r="CV104" s="245"/>
      <c r="CW104" s="245"/>
      <c r="DA104" s="245"/>
      <c r="DB104" s="245"/>
      <c r="DF104" s="245"/>
      <c r="DG104" s="245"/>
      <c r="DK104" s="245"/>
      <c r="DL104" s="245"/>
      <c r="DN104" s="245"/>
      <c r="DO104" s="245"/>
      <c r="DP104" s="245"/>
    </row>
    <row r="105" spans="24:120" ht="12.75" hidden="1" customHeight="1" x14ac:dyDescent="0.15"/>
  </sheetData>
  <dataConsolidate/>
  <phoneticPr fontId="2"/>
  <printOptions horizontalCentered="1" verticalCentered="1"/>
  <pageMargins left="0" right="0" top="0" bottom="0" header="0" footer="0"/>
  <pageSetup paperSize="9"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6" customWidth="1"/>
    <col min="117" max="16384" width="9" style="245" hidden="1"/>
  </cols>
  <sheetData>
    <row r="1" spans="2:116"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x14ac:dyDescent="0.15"/>
    <row r="3" spans="2:116" x14ac:dyDescent="0.15"/>
    <row r="4" spans="2:116" x14ac:dyDescent="0.15">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x14ac:dyDescent="0.1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x14ac:dyDescent="0.15"/>
    <row r="20" spans="9:116" x14ac:dyDescent="0.15"/>
    <row r="21" spans="9:116" x14ac:dyDescent="0.15">
      <c r="DL21" s="245"/>
    </row>
    <row r="22" spans="9:116" x14ac:dyDescent="0.15">
      <c r="DI22" s="245"/>
      <c r="DJ22" s="245"/>
      <c r="DK22" s="245"/>
      <c r="DL22" s="245"/>
    </row>
    <row r="23" spans="9:116" x14ac:dyDescent="0.15">
      <c r="CY23" s="245"/>
      <c r="CZ23" s="245"/>
      <c r="DA23" s="245"/>
      <c r="DB23" s="245"/>
      <c r="DC23" s="245"/>
      <c r="DD23" s="245"/>
      <c r="DE23" s="245"/>
      <c r="DF23" s="245"/>
      <c r="DG23" s="245"/>
      <c r="DH23" s="245"/>
      <c r="DI23" s="245"/>
      <c r="DJ23" s="245"/>
      <c r="DK23" s="245"/>
      <c r="DL23" s="24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5"/>
      <c r="DA35" s="245"/>
      <c r="DB35" s="245"/>
      <c r="DC35" s="245"/>
      <c r="DD35" s="245"/>
      <c r="DE35" s="245"/>
      <c r="DF35" s="245"/>
      <c r="DG35" s="245"/>
      <c r="DH35" s="245"/>
      <c r="DI35" s="245"/>
      <c r="DJ35" s="245"/>
      <c r="DK35" s="245"/>
      <c r="DL35" s="245"/>
    </row>
    <row r="36" spans="15:116" x14ac:dyDescent="0.15"/>
    <row r="37" spans="15:116" x14ac:dyDescent="0.15">
      <c r="DL37" s="245"/>
    </row>
    <row r="38" spans="15:116" x14ac:dyDescent="0.15">
      <c r="DI38" s="245"/>
      <c r="DJ38" s="245"/>
      <c r="DK38" s="245"/>
      <c r="DL38" s="245"/>
    </row>
    <row r="39" spans="15:116" x14ac:dyDescent="0.15"/>
    <row r="40" spans="15:116" x14ac:dyDescent="0.15"/>
    <row r="41" spans="15:116" x14ac:dyDescent="0.15"/>
    <row r="42" spans="15:116" x14ac:dyDescent="0.15"/>
    <row r="43" spans="15:116" x14ac:dyDescent="0.15">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x14ac:dyDescent="0.15">
      <c r="DL44" s="245"/>
    </row>
    <row r="45" spans="15:116" x14ac:dyDescent="0.15"/>
    <row r="46" spans="15:116" x14ac:dyDescent="0.15">
      <c r="DA46" s="245"/>
      <c r="DB46" s="245"/>
      <c r="DC46" s="245"/>
      <c r="DD46" s="245"/>
      <c r="DE46" s="245"/>
      <c r="DF46" s="245"/>
      <c r="DG46" s="245"/>
      <c r="DH46" s="245"/>
      <c r="DI46" s="245"/>
      <c r="DJ46" s="245"/>
      <c r="DK46" s="245"/>
      <c r="DL46" s="245"/>
    </row>
    <row r="47" spans="15:116" x14ac:dyDescent="0.15"/>
    <row r="48" spans="15:116" x14ac:dyDescent="0.15"/>
    <row r="49" spans="104:116" x14ac:dyDescent="0.15"/>
    <row r="50" spans="104:116" x14ac:dyDescent="0.15">
      <c r="CZ50" s="245"/>
      <c r="DA50" s="245"/>
      <c r="DB50" s="245"/>
      <c r="DC50" s="245"/>
      <c r="DD50" s="245"/>
      <c r="DE50" s="245"/>
      <c r="DF50" s="245"/>
      <c r="DG50" s="245"/>
      <c r="DH50" s="245"/>
      <c r="DI50" s="245"/>
      <c r="DJ50" s="245"/>
      <c r="DK50" s="245"/>
      <c r="DL50" s="245"/>
    </row>
    <row r="51" spans="104:116" x14ac:dyDescent="0.15"/>
    <row r="52" spans="104:116" x14ac:dyDescent="0.15"/>
    <row r="53" spans="104:116" x14ac:dyDescent="0.15">
      <c r="DL53" s="24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5"/>
      <c r="DD67" s="245"/>
      <c r="DE67" s="245"/>
      <c r="DF67" s="245"/>
      <c r="DG67" s="245"/>
      <c r="DH67" s="245"/>
      <c r="DI67" s="245"/>
      <c r="DJ67" s="245"/>
      <c r="DK67" s="245"/>
      <c r="DL67" s="24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3ZFl8YxYWN5coXRiWRcCCoCZBk9uF9zqiQB4Pmwo2ExOFNx7++oAxVBfaI7uXxTpWq6C0f7BsVWEw10wYiQXA==" saltValue="cKcIeDI/n/m6hdUkBbZVp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47" customWidth="1"/>
    <col min="37" max="44" width="17" style="247" customWidth="1"/>
    <col min="45" max="45" width="6.125" style="253" customWidth="1"/>
    <col min="46" max="46" width="3" style="251" customWidth="1"/>
    <col min="47" max="47" width="19.125" style="247" hidden="1" customWidth="1"/>
    <col min="48" max="52" width="12.625" style="247" hidden="1" customWidth="1"/>
    <col min="53" max="16384" width="8.625" style="247"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503</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AK6" s="252" t="s">
        <v>504</v>
      </c>
      <c r="AL6" s="252"/>
      <c r="AM6" s="252"/>
      <c r="AN6" s="252"/>
    </row>
    <row r="7" spans="1:46" ht="13.5" customHeight="1" x14ac:dyDescent="0.15">
      <c r="A7" s="251"/>
      <c r="AK7" s="254"/>
      <c r="AL7" s="255"/>
      <c r="AM7" s="255"/>
      <c r="AN7" s="256"/>
      <c r="AO7" s="1097" t="s">
        <v>505</v>
      </c>
      <c r="AP7" s="257"/>
      <c r="AQ7" s="258" t="s">
        <v>506</v>
      </c>
      <c r="AR7" s="259"/>
    </row>
    <row r="8" spans="1:46" x14ac:dyDescent="0.15">
      <c r="A8" s="251"/>
      <c r="AK8" s="260"/>
      <c r="AL8" s="261"/>
      <c r="AM8" s="261"/>
      <c r="AN8" s="262"/>
      <c r="AO8" s="1098"/>
      <c r="AP8" s="263" t="s">
        <v>507</v>
      </c>
      <c r="AQ8" s="264" t="s">
        <v>508</v>
      </c>
      <c r="AR8" s="265" t="s">
        <v>509</v>
      </c>
    </row>
    <row r="9" spans="1:46" x14ac:dyDescent="0.15">
      <c r="A9" s="251"/>
      <c r="AK9" s="1099" t="s">
        <v>510</v>
      </c>
      <c r="AL9" s="1100"/>
      <c r="AM9" s="1100"/>
      <c r="AN9" s="1101"/>
      <c r="AO9" s="266">
        <v>1954739</v>
      </c>
      <c r="AP9" s="266">
        <v>119293</v>
      </c>
      <c r="AQ9" s="267">
        <v>89252</v>
      </c>
      <c r="AR9" s="268">
        <v>33.700000000000003</v>
      </c>
    </row>
    <row r="10" spans="1:46" ht="13.5" customHeight="1" x14ac:dyDescent="0.15">
      <c r="A10" s="251"/>
      <c r="AK10" s="1099" t="s">
        <v>511</v>
      </c>
      <c r="AL10" s="1100"/>
      <c r="AM10" s="1100"/>
      <c r="AN10" s="1101"/>
      <c r="AO10" s="269">
        <v>348258</v>
      </c>
      <c r="AP10" s="269">
        <v>21253</v>
      </c>
      <c r="AQ10" s="270">
        <v>11439</v>
      </c>
      <c r="AR10" s="271">
        <v>85.8</v>
      </c>
    </row>
    <row r="11" spans="1:46" ht="13.5" customHeight="1" x14ac:dyDescent="0.15">
      <c r="A11" s="251"/>
      <c r="AK11" s="1099" t="s">
        <v>512</v>
      </c>
      <c r="AL11" s="1100"/>
      <c r="AM11" s="1100"/>
      <c r="AN11" s="1101"/>
      <c r="AO11" s="269" t="s">
        <v>513</v>
      </c>
      <c r="AP11" s="269" t="s">
        <v>513</v>
      </c>
      <c r="AQ11" s="270">
        <v>869</v>
      </c>
      <c r="AR11" s="271" t="s">
        <v>513</v>
      </c>
    </row>
    <row r="12" spans="1:46" ht="13.5" customHeight="1" x14ac:dyDescent="0.15">
      <c r="A12" s="251"/>
      <c r="AK12" s="1099" t="s">
        <v>514</v>
      </c>
      <c r="AL12" s="1100"/>
      <c r="AM12" s="1100"/>
      <c r="AN12" s="1101"/>
      <c r="AO12" s="269" t="s">
        <v>513</v>
      </c>
      <c r="AP12" s="269" t="s">
        <v>513</v>
      </c>
      <c r="AQ12" s="270">
        <v>1</v>
      </c>
      <c r="AR12" s="271" t="s">
        <v>513</v>
      </c>
    </row>
    <row r="13" spans="1:46" ht="13.5" customHeight="1" x14ac:dyDescent="0.15">
      <c r="A13" s="251"/>
      <c r="AK13" s="1099" t="s">
        <v>515</v>
      </c>
      <c r="AL13" s="1100"/>
      <c r="AM13" s="1100"/>
      <c r="AN13" s="1101"/>
      <c r="AO13" s="269">
        <v>114831</v>
      </c>
      <c r="AP13" s="269">
        <v>7008</v>
      </c>
      <c r="AQ13" s="270">
        <v>3581</v>
      </c>
      <c r="AR13" s="271">
        <v>95.7</v>
      </c>
    </row>
    <row r="14" spans="1:46" ht="13.5" customHeight="1" x14ac:dyDescent="0.15">
      <c r="A14" s="251"/>
      <c r="AK14" s="1099" t="s">
        <v>516</v>
      </c>
      <c r="AL14" s="1100"/>
      <c r="AM14" s="1100"/>
      <c r="AN14" s="1101"/>
      <c r="AO14" s="269">
        <v>49872</v>
      </c>
      <c r="AP14" s="269">
        <v>3044</v>
      </c>
      <c r="AQ14" s="270">
        <v>1527</v>
      </c>
      <c r="AR14" s="271">
        <v>99.3</v>
      </c>
    </row>
    <row r="15" spans="1:46" ht="13.5" customHeight="1" x14ac:dyDescent="0.15">
      <c r="A15" s="251"/>
      <c r="AK15" s="1102" t="s">
        <v>517</v>
      </c>
      <c r="AL15" s="1103"/>
      <c r="AM15" s="1103"/>
      <c r="AN15" s="1104"/>
      <c r="AO15" s="269">
        <v>-201699</v>
      </c>
      <c r="AP15" s="269">
        <v>-12309</v>
      </c>
      <c r="AQ15" s="270">
        <v>-6588</v>
      </c>
      <c r="AR15" s="271">
        <v>86.8</v>
      </c>
    </row>
    <row r="16" spans="1:46" x14ac:dyDescent="0.15">
      <c r="A16" s="251"/>
      <c r="AK16" s="1102" t="s">
        <v>186</v>
      </c>
      <c r="AL16" s="1103"/>
      <c r="AM16" s="1103"/>
      <c r="AN16" s="1104"/>
      <c r="AO16" s="269">
        <v>2266001</v>
      </c>
      <c r="AP16" s="269">
        <v>138289</v>
      </c>
      <c r="AQ16" s="270">
        <v>100080</v>
      </c>
      <c r="AR16" s="271">
        <v>38.200000000000003</v>
      </c>
    </row>
    <row r="17" spans="1:46" x14ac:dyDescent="0.15">
      <c r="A17" s="251"/>
    </row>
    <row r="18" spans="1:46" x14ac:dyDescent="0.15">
      <c r="A18" s="251"/>
      <c r="AQ18" s="272"/>
      <c r="AR18" s="272"/>
    </row>
    <row r="19" spans="1:46" x14ac:dyDescent="0.15">
      <c r="A19" s="251"/>
      <c r="AK19" s="247" t="s">
        <v>518</v>
      </c>
    </row>
    <row r="20" spans="1:46" x14ac:dyDescent="0.15">
      <c r="A20" s="251"/>
      <c r="AK20" s="273"/>
      <c r="AL20" s="274"/>
      <c r="AM20" s="274"/>
      <c r="AN20" s="275"/>
      <c r="AO20" s="276" t="s">
        <v>519</v>
      </c>
      <c r="AP20" s="277" t="s">
        <v>520</v>
      </c>
      <c r="AQ20" s="278" t="s">
        <v>521</v>
      </c>
      <c r="AR20" s="279"/>
    </row>
    <row r="21" spans="1:46" s="252" customFormat="1" x14ac:dyDescent="0.15">
      <c r="A21" s="280"/>
      <c r="AK21" s="1105" t="s">
        <v>522</v>
      </c>
      <c r="AL21" s="1106"/>
      <c r="AM21" s="1106"/>
      <c r="AN21" s="1107"/>
      <c r="AO21" s="281">
        <v>13.06</v>
      </c>
      <c r="AP21" s="282">
        <v>9.0299999999999994</v>
      </c>
      <c r="AQ21" s="283">
        <v>4.03</v>
      </c>
      <c r="AS21" s="284"/>
      <c r="AT21" s="280"/>
    </row>
    <row r="22" spans="1:46" s="252" customFormat="1" x14ac:dyDescent="0.15">
      <c r="A22" s="280"/>
      <c r="AK22" s="1105" t="s">
        <v>523</v>
      </c>
      <c r="AL22" s="1106"/>
      <c r="AM22" s="1106"/>
      <c r="AN22" s="1107"/>
      <c r="AO22" s="285">
        <v>100.1</v>
      </c>
      <c r="AP22" s="286">
        <v>97.7</v>
      </c>
      <c r="AQ22" s="287">
        <v>2.4</v>
      </c>
      <c r="AR22" s="272"/>
      <c r="AS22" s="284"/>
      <c r="AT22" s="280"/>
    </row>
    <row r="23" spans="1:46" s="252" customFormat="1" x14ac:dyDescent="0.15">
      <c r="A23" s="280"/>
      <c r="AP23" s="272"/>
      <c r="AQ23" s="272"/>
      <c r="AR23" s="272"/>
      <c r="AS23" s="284"/>
      <c r="AT23" s="280"/>
    </row>
    <row r="24" spans="1:46" s="252" customFormat="1" x14ac:dyDescent="0.15">
      <c r="A24" s="280"/>
      <c r="AP24" s="272"/>
      <c r="AQ24" s="272"/>
      <c r="AR24" s="272"/>
      <c r="AS24" s="284"/>
      <c r="AT24" s="280"/>
    </row>
    <row r="25" spans="1:46" s="252" customFormat="1" x14ac:dyDescent="0.15">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x14ac:dyDescent="0.15">
      <c r="A26" s="1096" t="s">
        <v>524</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x14ac:dyDescent="0.15">
      <c r="A27" s="292"/>
      <c r="AS27" s="247"/>
      <c r="AT27" s="247"/>
    </row>
    <row r="28" spans="1:46" ht="17.25" x14ac:dyDescent="0.15">
      <c r="A28" s="248" t="s">
        <v>525</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x14ac:dyDescent="0.15">
      <c r="A29" s="251"/>
      <c r="AK29" s="252" t="s">
        <v>526</v>
      </c>
      <c r="AL29" s="252"/>
      <c r="AM29" s="252"/>
      <c r="AN29" s="252"/>
      <c r="AS29" s="294"/>
    </row>
    <row r="30" spans="1:46" ht="13.5" customHeight="1" x14ac:dyDescent="0.15">
      <c r="A30" s="251"/>
      <c r="AK30" s="254"/>
      <c r="AL30" s="255"/>
      <c r="AM30" s="255"/>
      <c r="AN30" s="256"/>
      <c r="AO30" s="1097" t="s">
        <v>505</v>
      </c>
      <c r="AP30" s="257"/>
      <c r="AQ30" s="258" t="s">
        <v>506</v>
      </c>
      <c r="AR30" s="259"/>
    </row>
    <row r="31" spans="1:46" x14ac:dyDescent="0.15">
      <c r="A31" s="251"/>
      <c r="AK31" s="260"/>
      <c r="AL31" s="261"/>
      <c r="AM31" s="261"/>
      <c r="AN31" s="262"/>
      <c r="AO31" s="1098"/>
      <c r="AP31" s="263" t="s">
        <v>507</v>
      </c>
      <c r="AQ31" s="264" t="s">
        <v>508</v>
      </c>
      <c r="AR31" s="265" t="s">
        <v>509</v>
      </c>
    </row>
    <row r="32" spans="1:46" ht="27" customHeight="1" x14ac:dyDescent="0.15">
      <c r="A32" s="251"/>
      <c r="AK32" s="1113" t="s">
        <v>527</v>
      </c>
      <c r="AL32" s="1114"/>
      <c r="AM32" s="1114"/>
      <c r="AN32" s="1115"/>
      <c r="AO32" s="295">
        <v>889897</v>
      </c>
      <c r="AP32" s="295">
        <v>54308</v>
      </c>
      <c r="AQ32" s="296">
        <v>56817</v>
      </c>
      <c r="AR32" s="297">
        <v>-4.4000000000000004</v>
      </c>
    </row>
    <row r="33" spans="1:46" ht="13.5" customHeight="1" x14ac:dyDescent="0.15">
      <c r="A33" s="251"/>
      <c r="AK33" s="1113" t="s">
        <v>528</v>
      </c>
      <c r="AL33" s="1114"/>
      <c r="AM33" s="1114"/>
      <c r="AN33" s="1115"/>
      <c r="AO33" s="295" t="s">
        <v>513</v>
      </c>
      <c r="AP33" s="295" t="s">
        <v>513</v>
      </c>
      <c r="AQ33" s="296" t="s">
        <v>513</v>
      </c>
      <c r="AR33" s="297" t="s">
        <v>513</v>
      </c>
    </row>
    <row r="34" spans="1:46" ht="27" customHeight="1" x14ac:dyDescent="0.15">
      <c r="A34" s="251"/>
      <c r="AK34" s="1113" t="s">
        <v>529</v>
      </c>
      <c r="AL34" s="1114"/>
      <c r="AM34" s="1114"/>
      <c r="AN34" s="1115"/>
      <c r="AO34" s="295" t="s">
        <v>513</v>
      </c>
      <c r="AP34" s="295" t="s">
        <v>513</v>
      </c>
      <c r="AQ34" s="296">
        <v>1</v>
      </c>
      <c r="AR34" s="297" t="s">
        <v>513</v>
      </c>
    </row>
    <row r="35" spans="1:46" ht="27" customHeight="1" x14ac:dyDescent="0.15">
      <c r="A35" s="251"/>
      <c r="AK35" s="1113" t="s">
        <v>530</v>
      </c>
      <c r="AL35" s="1114"/>
      <c r="AM35" s="1114"/>
      <c r="AN35" s="1115"/>
      <c r="AO35" s="295">
        <v>5401</v>
      </c>
      <c r="AP35" s="295">
        <v>330</v>
      </c>
      <c r="AQ35" s="296">
        <v>14495</v>
      </c>
      <c r="AR35" s="297">
        <v>-97.7</v>
      </c>
    </row>
    <row r="36" spans="1:46" ht="27" customHeight="1" x14ac:dyDescent="0.15">
      <c r="A36" s="251"/>
      <c r="AK36" s="1113" t="s">
        <v>531</v>
      </c>
      <c r="AL36" s="1114"/>
      <c r="AM36" s="1114"/>
      <c r="AN36" s="1115"/>
      <c r="AO36" s="295">
        <v>25297</v>
      </c>
      <c r="AP36" s="295">
        <v>1544</v>
      </c>
      <c r="AQ36" s="296">
        <v>2703</v>
      </c>
      <c r="AR36" s="297">
        <v>-42.9</v>
      </c>
    </row>
    <row r="37" spans="1:46" ht="13.5" customHeight="1" x14ac:dyDescent="0.15">
      <c r="A37" s="251"/>
      <c r="AK37" s="1113" t="s">
        <v>532</v>
      </c>
      <c r="AL37" s="1114"/>
      <c r="AM37" s="1114"/>
      <c r="AN37" s="1115"/>
      <c r="AO37" s="295" t="s">
        <v>513</v>
      </c>
      <c r="AP37" s="295" t="s">
        <v>513</v>
      </c>
      <c r="AQ37" s="296">
        <v>273</v>
      </c>
      <c r="AR37" s="297" t="s">
        <v>513</v>
      </c>
    </row>
    <row r="38" spans="1:46" ht="27" customHeight="1" x14ac:dyDescent="0.15">
      <c r="A38" s="251"/>
      <c r="AK38" s="1116" t="s">
        <v>533</v>
      </c>
      <c r="AL38" s="1117"/>
      <c r="AM38" s="1117"/>
      <c r="AN38" s="1118"/>
      <c r="AO38" s="298" t="s">
        <v>513</v>
      </c>
      <c r="AP38" s="298" t="s">
        <v>513</v>
      </c>
      <c r="AQ38" s="299">
        <v>2</v>
      </c>
      <c r="AR38" s="287" t="s">
        <v>513</v>
      </c>
      <c r="AS38" s="294"/>
    </row>
    <row r="39" spans="1:46" x14ac:dyDescent="0.15">
      <c r="A39" s="251"/>
      <c r="AK39" s="1116" t="s">
        <v>534</v>
      </c>
      <c r="AL39" s="1117"/>
      <c r="AM39" s="1117"/>
      <c r="AN39" s="1118"/>
      <c r="AO39" s="295">
        <v>-10873</v>
      </c>
      <c r="AP39" s="295">
        <v>-664</v>
      </c>
      <c r="AQ39" s="296">
        <v>-4629</v>
      </c>
      <c r="AR39" s="297">
        <v>-85.7</v>
      </c>
      <c r="AS39" s="294"/>
    </row>
    <row r="40" spans="1:46" ht="27" customHeight="1" x14ac:dyDescent="0.15">
      <c r="A40" s="251"/>
      <c r="AK40" s="1113" t="s">
        <v>535</v>
      </c>
      <c r="AL40" s="1114"/>
      <c r="AM40" s="1114"/>
      <c r="AN40" s="1115"/>
      <c r="AO40" s="295">
        <v>-583945</v>
      </c>
      <c r="AP40" s="295">
        <v>-35637</v>
      </c>
      <c r="AQ40" s="296">
        <v>-48266</v>
      </c>
      <c r="AR40" s="297">
        <v>-26.2</v>
      </c>
      <c r="AS40" s="294"/>
    </row>
    <row r="41" spans="1:46" x14ac:dyDescent="0.15">
      <c r="A41" s="251"/>
      <c r="AK41" s="1119" t="s">
        <v>295</v>
      </c>
      <c r="AL41" s="1120"/>
      <c r="AM41" s="1120"/>
      <c r="AN41" s="1121"/>
      <c r="AO41" s="295">
        <v>325777</v>
      </c>
      <c r="AP41" s="295">
        <v>19881</v>
      </c>
      <c r="AQ41" s="296">
        <v>21396</v>
      </c>
      <c r="AR41" s="297">
        <v>-7.1</v>
      </c>
      <c r="AS41" s="294"/>
    </row>
    <row r="42" spans="1:46" x14ac:dyDescent="0.15">
      <c r="A42" s="251"/>
      <c r="AK42" s="300" t="s">
        <v>536</v>
      </c>
      <c r="AQ42" s="272"/>
      <c r="AR42" s="272"/>
      <c r="AS42" s="294"/>
    </row>
    <row r="43" spans="1:46" x14ac:dyDescent="0.15">
      <c r="A43" s="251"/>
      <c r="AP43" s="301"/>
      <c r="AQ43" s="272"/>
      <c r="AS43" s="294"/>
    </row>
    <row r="44" spans="1:46" x14ac:dyDescent="0.15">
      <c r="A44" s="251"/>
      <c r="AQ44" s="272"/>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x14ac:dyDescent="0.15">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15">
      <c r="A47" s="304" t="s">
        <v>537</v>
      </c>
    </row>
    <row r="48" spans="1:46" x14ac:dyDescent="0.15">
      <c r="A48" s="251"/>
      <c r="AK48" s="305" t="s">
        <v>538</v>
      </c>
      <c r="AL48" s="305"/>
      <c r="AM48" s="305"/>
      <c r="AN48" s="305"/>
      <c r="AO48" s="305"/>
      <c r="AP48" s="305"/>
      <c r="AQ48" s="306"/>
      <c r="AR48" s="305"/>
    </row>
    <row r="49" spans="1:44" ht="13.5" customHeight="1" x14ac:dyDescent="0.15">
      <c r="A49" s="251"/>
      <c r="AK49" s="307"/>
      <c r="AL49" s="308"/>
      <c r="AM49" s="1108" t="s">
        <v>505</v>
      </c>
      <c r="AN49" s="1110" t="s">
        <v>539</v>
      </c>
      <c r="AO49" s="1111"/>
      <c r="AP49" s="1111"/>
      <c r="AQ49" s="1111"/>
      <c r="AR49" s="1112"/>
    </row>
    <row r="50" spans="1:44" x14ac:dyDescent="0.15">
      <c r="A50" s="251"/>
      <c r="AK50" s="309"/>
      <c r="AL50" s="310"/>
      <c r="AM50" s="1109"/>
      <c r="AN50" s="311" t="s">
        <v>540</v>
      </c>
      <c r="AO50" s="312" t="s">
        <v>541</v>
      </c>
      <c r="AP50" s="313" t="s">
        <v>542</v>
      </c>
      <c r="AQ50" s="314" t="s">
        <v>543</v>
      </c>
      <c r="AR50" s="315" t="s">
        <v>544</v>
      </c>
    </row>
    <row r="51" spans="1:44" x14ac:dyDescent="0.15">
      <c r="A51" s="251"/>
      <c r="AK51" s="307" t="s">
        <v>545</v>
      </c>
      <c r="AL51" s="308"/>
      <c r="AM51" s="316">
        <v>858507</v>
      </c>
      <c r="AN51" s="317">
        <v>47676</v>
      </c>
      <c r="AO51" s="318">
        <v>65.099999999999994</v>
      </c>
      <c r="AP51" s="319">
        <v>88968</v>
      </c>
      <c r="AQ51" s="320">
        <v>6.8</v>
      </c>
      <c r="AR51" s="321">
        <v>58.3</v>
      </c>
    </row>
    <row r="52" spans="1:44" x14ac:dyDescent="0.15">
      <c r="A52" s="251"/>
      <c r="AK52" s="322"/>
      <c r="AL52" s="323" t="s">
        <v>546</v>
      </c>
      <c r="AM52" s="324">
        <v>643896</v>
      </c>
      <c r="AN52" s="325">
        <v>35758</v>
      </c>
      <c r="AO52" s="326">
        <v>60.6</v>
      </c>
      <c r="AP52" s="327">
        <v>45482</v>
      </c>
      <c r="AQ52" s="328">
        <v>5.5</v>
      </c>
      <c r="AR52" s="329">
        <v>55.1</v>
      </c>
    </row>
    <row r="53" spans="1:44" x14ac:dyDescent="0.15">
      <c r="A53" s="251"/>
      <c r="AK53" s="307" t="s">
        <v>547</v>
      </c>
      <c r="AL53" s="308"/>
      <c r="AM53" s="316">
        <v>849889</v>
      </c>
      <c r="AN53" s="317">
        <v>48275</v>
      </c>
      <c r="AO53" s="318">
        <v>1.3</v>
      </c>
      <c r="AP53" s="319">
        <v>85173</v>
      </c>
      <c r="AQ53" s="320">
        <v>-4.3</v>
      </c>
      <c r="AR53" s="321">
        <v>5.6</v>
      </c>
    </row>
    <row r="54" spans="1:44" x14ac:dyDescent="0.15">
      <c r="A54" s="251"/>
      <c r="AK54" s="322"/>
      <c r="AL54" s="323" t="s">
        <v>546</v>
      </c>
      <c r="AM54" s="324">
        <v>293606</v>
      </c>
      <c r="AN54" s="325">
        <v>16677</v>
      </c>
      <c r="AO54" s="326">
        <v>-53.4</v>
      </c>
      <c r="AP54" s="327">
        <v>43913</v>
      </c>
      <c r="AQ54" s="328">
        <v>-3.4</v>
      </c>
      <c r="AR54" s="329">
        <v>-50</v>
      </c>
    </row>
    <row r="55" spans="1:44" x14ac:dyDescent="0.15">
      <c r="A55" s="251"/>
      <c r="AK55" s="307" t="s">
        <v>548</v>
      </c>
      <c r="AL55" s="308"/>
      <c r="AM55" s="316">
        <v>1363936</v>
      </c>
      <c r="AN55" s="317">
        <v>79197</v>
      </c>
      <c r="AO55" s="318">
        <v>64.099999999999994</v>
      </c>
      <c r="AP55" s="319">
        <v>94081</v>
      </c>
      <c r="AQ55" s="320">
        <v>10.5</v>
      </c>
      <c r="AR55" s="321">
        <v>53.6</v>
      </c>
    </row>
    <row r="56" spans="1:44" x14ac:dyDescent="0.15">
      <c r="A56" s="251"/>
      <c r="AK56" s="322"/>
      <c r="AL56" s="323" t="s">
        <v>546</v>
      </c>
      <c r="AM56" s="324">
        <v>377534</v>
      </c>
      <c r="AN56" s="325">
        <v>21922</v>
      </c>
      <c r="AO56" s="326">
        <v>31.5</v>
      </c>
      <c r="AP56" s="327">
        <v>48949</v>
      </c>
      <c r="AQ56" s="328">
        <v>11.5</v>
      </c>
      <c r="AR56" s="329">
        <v>20</v>
      </c>
    </row>
    <row r="57" spans="1:44" x14ac:dyDescent="0.15">
      <c r="A57" s="251"/>
      <c r="AK57" s="307" t="s">
        <v>549</v>
      </c>
      <c r="AL57" s="308"/>
      <c r="AM57" s="316">
        <v>889389</v>
      </c>
      <c r="AN57" s="317">
        <v>52886</v>
      </c>
      <c r="AO57" s="318">
        <v>-33.200000000000003</v>
      </c>
      <c r="AP57" s="319">
        <v>92632</v>
      </c>
      <c r="AQ57" s="320">
        <v>-1.5</v>
      </c>
      <c r="AR57" s="321">
        <v>-31.7</v>
      </c>
    </row>
    <row r="58" spans="1:44" x14ac:dyDescent="0.15">
      <c r="A58" s="251"/>
      <c r="AK58" s="322"/>
      <c r="AL58" s="323" t="s">
        <v>546</v>
      </c>
      <c r="AM58" s="324">
        <v>657515</v>
      </c>
      <c r="AN58" s="325">
        <v>39098</v>
      </c>
      <c r="AO58" s="326">
        <v>78.400000000000006</v>
      </c>
      <c r="AP58" s="327">
        <v>47978</v>
      </c>
      <c r="AQ58" s="328">
        <v>-2</v>
      </c>
      <c r="AR58" s="329">
        <v>80.400000000000006</v>
      </c>
    </row>
    <row r="59" spans="1:44" x14ac:dyDescent="0.15">
      <c r="A59" s="251"/>
      <c r="AK59" s="307" t="s">
        <v>550</v>
      </c>
      <c r="AL59" s="308"/>
      <c r="AM59" s="316">
        <v>1190055</v>
      </c>
      <c r="AN59" s="317">
        <v>72626</v>
      </c>
      <c r="AO59" s="318">
        <v>37.299999999999997</v>
      </c>
      <c r="AP59" s="319">
        <v>71279</v>
      </c>
      <c r="AQ59" s="320">
        <v>-23.1</v>
      </c>
      <c r="AR59" s="321">
        <v>60.4</v>
      </c>
    </row>
    <row r="60" spans="1:44" x14ac:dyDescent="0.15">
      <c r="A60" s="251"/>
      <c r="AK60" s="322"/>
      <c r="AL60" s="323" t="s">
        <v>546</v>
      </c>
      <c r="AM60" s="324">
        <v>746984</v>
      </c>
      <c r="AN60" s="325">
        <v>45587</v>
      </c>
      <c r="AO60" s="326">
        <v>16.600000000000001</v>
      </c>
      <c r="AP60" s="327">
        <v>36731</v>
      </c>
      <c r="AQ60" s="328">
        <v>-23.4</v>
      </c>
      <c r="AR60" s="329">
        <v>40</v>
      </c>
    </row>
    <row r="61" spans="1:44" x14ac:dyDescent="0.15">
      <c r="A61" s="251"/>
      <c r="AK61" s="307" t="s">
        <v>551</v>
      </c>
      <c r="AL61" s="330"/>
      <c r="AM61" s="316">
        <v>1030355</v>
      </c>
      <c r="AN61" s="317">
        <v>60132</v>
      </c>
      <c r="AO61" s="318">
        <v>26.9</v>
      </c>
      <c r="AP61" s="319">
        <v>86427</v>
      </c>
      <c r="AQ61" s="331">
        <v>-2.2999999999999998</v>
      </c>
      <c r="AR61" s="321">
        <v>29.2</v>
      </c>
    </row>
    <row r="62" spans="1:44" x14ac:dyDescent="0.15">
      <c r="A62" s="251"/>
      <c r="AK62" s="322"/>
      <c r="AL62" s="323" t="s">
        <v>546</v>
      </c>
      <c r="AM62" s="324">
        <v>543907</v>
      </c>
      <c r="AN62" s="325">
        <v>31808</v>
      </c>
      <c r="AO62" s="326">
        <v>26.7</v>
      </c>
      <c r="AP62" s="327">
        <v>44611</v>
      </c>
      <c r="AQ62" s="328">
        <v>-2.4</v>
      </c>
      <c r="AR62" s="329">
        <v>29.1</v>
      </c>
    </row>
    <row r="63" spans="1:44" x14ac:dyDescent="0.15">
      <c r="A63" s="251"/>
    </row>
    <row r="64" spans="1:44" x14ac:dyDescent="0.15">
      <c r="A64" s="251"/>
    </row>
    <row r="65" spans="1:46" x14ac:dyDescent="0.15">
      <c r="A65" s="251"/>
    </row>
    <row r="66" spans="1:46" x14ac:dyDescent="0.15">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15">
      <c r="AS67" s="247"/>
      <c r="AT67" s="247"/>
    </row>
    <row r="70" spans="1:46" hidden="1" x14ac:dyDescent="0.15"/>
    <row r="71" spans="1:46" hidden="1" x14ac:dyDescent="0.15"/>
    <row r="72" spans="1:46" hidden="1" x14ac:dyDescent="0.15"/>
    <row r="73" spans="1:46" hidden="1" x14ac:dyDescent="0.15"/>
  </sheetData>
  <sheetProtection algorithmName="SHA-512" hashValue="xTkFxj0BsiSLgxuYWUCJqDh+MeVNHFaO9Cg2fM2pe0aqoezOEYedXNFB2VT58VOQcsyAdeVDDRxgafnFeO2ZQA==" saltValue="NipNhGvrlloxFCrKRVa99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6" customWidth="1"/>
    <col min="126" max="16384" width="9" style="245" hidden="1"/>
  </cols>
  <sheetData>
    <row r="1" spans="2:125" ht="13.5" customHeight="1" x14ac:dyDescent="0.1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x14ac:dyDescent="0.15">
      <c r="B2" s="245"/>
      <c r="DG2" s="245"/>
    </row>
    <row r="3" spans="2:125" x14ac:dyDescent="0.1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x14ac:dyDescent="0.15"/>
    <row r="5" spans="2:125" x14ac:dyDescent="0.15"/>
    <row r="6" spans="2:125" x14ac:dyDescent="0.15"/>
    <row r="7" spans="2:125" x14ac:dyDescent="0.15"/>
    <row r="8" spans="2:125" x14ac:dyDescent="0.15"/>
    <row r="9" spans="2:125" x14ac:dyDescent="0.15">
      <c r="DU9" s="24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5"/>
    </row>
    <row r="18" spans="125:125" x14ac:dyDescent="0.15"/>
    <row r="19" spans="125:125" x14ac:dyDescent="0.15"/>
    <row r="20" spans="125:125" x14ac:dyDescent="0.15">
      <c r="DU20" s="245"/>
    </row>
    <row r="21" spans="125:125" x14ac:dyDescent="0.15">
      <c r="DU21" s="24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5"/>
    </row>
    <row r="29" spans="125:125" x14ac:dyDescent="0.15"/>
    <row r="30" spans="125:125" x14ac:dyDescent="0.15"/>
    <row r="31" spans="125:125" x14ac:dyDescent="0.15"/>
    <row r="32" spans="125:125" x14ac:dyDescent="0.15"/>
    <row r="33" spans="2:125" x14ac:dyDescent="0.15">
      <c r="B33" s="245"/>
      <c r="G33" s="245"/>
      <c r="I33" s="245"/>
    </row>
    <row r="34" spans="2:125" x14ac:dyDescent="0.15">
      <c r="C34" s="245"/>
      <c r="P34" s="245"/>
      <c r="DE34" s="245"/>
      <c r="DH34" s="245"/>
    </row>
    <row r="35" spans="2:125" x14ac:dyDescent="0.15">
      <c r="D35" s="245"/>
      <c r="E35" s="245"/>
      <c r="DG35" s="245"/>
      <c r="DJ35" s="245"/>
      <c r="DP35" s="245"/>
      <c r="DQ35" s="245"/>
      <c r="DR35" s="245"/>
      <c r="DS35" s="245"/>
      <c r="DT35" s="245"/>
      <c r="DU35" s="245"/>
    </row>
    <row r="36" spans="2:125" x14ac:dyDescent="0.15">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x14ac:dyDescent="0.15">
      <c r="DU37" s="245"/>
    </row>
    <row r="38" spans="2:125" x14ac:dyDescent="0.15">
      <c r="DT38" s="245"/>
      <c r="DU38" s="245"/>
    </row>
    <row r="39" spans="2:125" x14ac:dyDescent="0.15"/>
    <row r="40" spans="2:125" x14ac:dyDescent="0.15">
      <c r="DH40" s="245"/>
    </row>
    <row r="41" spans="2:125" x14ac:dyDescent="0.15">
      <c r="DE41" s="245"/>
    </row>
    <row r="42" spans="2:125" x14ac:dyDescent="0.15">
      <c r="DG42" s="245"/>
      <c r="DJ42" s="245"/>
    </row>
    <row r="43" spans="2:125" x14ac:dyDescent="0.1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x14ac:dyDescent="0.15">
      <c r="DU44" s="245"/>
    </row>
    <row r="45" spans="2:125" x14ac:dyDescent="0.15"/>
    <row r="46" spans="2:125" x14ac:dyDescent="0.15"/>
    <row r="47" spans="2:125" x14ac:dyDescent="0.15"/>
    <row r="48" spans="2:125" x14ac:dyDescent="0.15">
      <c r="DT48" s="245"/>
      <c r="DU48" s="245"/>
    </row>
    <row r="49" spans="120:125" x14ac:dyDescent="0.15">
      <c r="DU49" s="245"/>
    </row>
    <row r="50" spans="120:125" x14ac:dyDescent="0.15">
      <c r="DU50" s="245"/>
    </row>
    <row r="51" spans="120:125" x14ac:dyDescent="0.15">
      <c r="DP51" s="245"/>
      <c r="DQ51" s="245"/>
      <c r="DR51" s="245"/>
      <c r="DS51" s="245"/>
      <c r="DT51" s="245"/>
      <c r="DU51" s="245"/>
    </row>
    <row r="52" spans="120:125" x14ac:dyDescent="0.15"/>
    <row r="53" spans="120:125" x14ac:dyDescent="0.15"/>
    <row r="54" spans="120:125" x14ac:dyDescent="0.15">
      <c r="DU54" s="245"/>
    </row>
    <row r="55" spans="120:125" x14ac:dyDescent="0.15"/>
    <row r="56" spans="120:125" x14ac:dyDescent="0.15"/>
    <row r="57" spans="120:125" x14ac:dyDescent="0.15"/>
    <row r="58" spans="120:125" x14ac:dyDescent="0.15">
      <c r="DU58" s="245"/>
    </row>
    <row r="59" spans="120:125" x14ac:dyDescent="0.15"/>
    <row r="60" spans="120:125" x14ac:dyDescent="0.15"/>
    <row r="61" spans="120:125" x14ac:dyDescent="0.15"/>
    <row r="62" spans="120:125" x14ac:dyDescent="0.15"/>
    <row r="63" spans="120:125" x14ac:dyDescent="0.15">
      <c r="DU63" s="245"/>
    </row>
    <row r="64" spans="120:125" x14ac:dyDescent="0.15">
      <c r="DT64" s="245"/>
      <c r="DU64" s="245"/>
    </row>
    <row r="65" spans="123:125" x14ac:dyDescent="0.15"/>
    <row r="66" spans="123:125" x14ac:dyDescent="0.15"/>
    <row r="67" spans="123:125" x14ac:dyDescent="0.15"/>
    <row r="68" spans="123:125" x14ac:dyDescent="0.15"/>
    <row r="69" spans="123:125" x14ac:dyDescent="0.15">
      <c r="DS69" s="245"/>
      <c r="DT69" s="245"/>
      <c r="DU69" s="24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5"/>
    </row>
    <row r="83" spans="116:125" x14ac:dyDescent="0.15">
      <c r="DM83" s="245"/>
      <c r="DN83" s="245"/>
      <c r="DO83" s="245"/>
      <c r="DP83" s="245"/>
      <c r="DQ83" s="245"/>
      <c r="DR83" s="245"/>
      <c r="DS83" s="245"/>
      <c r="DT83" s="245"/>
      <c r="DU83" s="245"/>
    </row>
    <row r="84" spans="116:125" x14ac:dyDescent="0.15"/>
    <row r="85" spans="116:125" x14ac:dyDescent="0.15"/>
    <row r="86" spans="116:125" x14ac:dyDescent="0.15"/>
    <row r="87" spans="116:125" x14ac:dyDescent="0.15"/>
    <row r="88" spans="116:125" x14ac:dyDescent="0.15">
      <c r="DU88" s="24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5"/>
      <c r="DT94" s="245"/>
      <c r="DU94" s="245"/>
    </row>
    <row r="95" spans="116:125" ht="13.5" customHeight="1" x14ac:dyDescent="0.15">
      <c r="DU95" s="24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5"/>
    </row>
    <row r="102" spans="124:125" ht="13.5" customHeight="1" x14ac:dyDescent="0.15"/>
    <row r="103" spans="124:125" ht="13.5" customHeight="1" x14ac:dyDescent="0.15"/>
    <row r="104" spans="124:125" ht="13.5" customHeight="1" x14ac:dyDescent="0.15">
      <c r="DT104" s="245"/>
      <c r="DU104" s="24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553</v>
      </c>
    </row>
    <row r="121" spans="125:125" ht="13.5" hidden="1" customHeight="1" x14ac:dyDescent="0.15">
      <c r="DU121" s="245"/>
    </row>
  </sheetData>
  <sheetProtection algorithmName="SHA-512" hashValue="SfMkeX51jfO8EI5gfk7QL6Ru9+s34NVNxPS9unaZ6TwFte/SN2ROhiM5fLksDbwc8ACnJQtVgvYsdraKN6yAtA==" saltValue="+bMbBe9C9lqfAByUkgefc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6" customWidth="1"/>
    <col min="126" max="142" width="0" style="245" hidden="1" customWidth="1"/>
    <col min="143" max="16384" width="9" style="245" hidden="1"/>
  </cols>
  <sheetData>
    <row r="1" spans="1:125" ht="13.5" customHeight="1" x14ac:dyDescent="0.15">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x14ac:dyDescent="0.15">
      <c r="B2" s="245"/>
      <c r="T2" s="245"/>
    </row>
    <row r="3" spans="1:125" x14ac:dyDescent="0.15">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5"/>
      <c r="G33" s="245"/>
      <c r="I33" s="245"/>
    </row>
    <row r="34" spans="2:125" x14ac:dyDescent="0.15">
      <c r="C34" s="245"/>
      <c r="P34" s="245"/>
      <c r="R34" s="245"/>
      <c r="U34" s="245"/>
    </row>
    <row r="35" spans="2:125" x14ac:dyDescent="0.15">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x14ac:dyDescent="0.15">
      <c r="F36" s="245"/>
      <c r="H36" s="245"/>
      <c r="J36" s="245"/>
      <c r="K36" s="245"/>
      <c r="L36" s="245"/>
      <c r="M36" s="245"/>
      <c r="N36" s="245"/>
      <c r="O36" s="245"/>
      <c r="Q36" s="245"/>
      <c r="S36" s="245"/>
      <c r="V36" s="245"/>
    </row>
    <row r="37" spans="2:125" x14ac:dyDescent="0.15"/>
    <row r="38" spans="2:125" x14ac:dyDescent="0.15"/>
    <row r="39" spans="2:125" x14ac:dyDescent="0.15"/>
    <row r="40" spans="2:125" x14ac:dyDescent="0.15">
      <c r="U40" s="245"/>
    </row>
    <row r="41" spans="2:125" x14ac:dyDescent="0.15">
      <c r="R41" s="245"/>
    </row>
    <row r="42" spans="2:125" x14ac:dyDescent="0.15">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x14ac:dyDescent="0.15">
      <c r="Q43" s="245"/>
      <c r="S43" s="245"/>
      <c r="V43" s="24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6" t="s">
        <v>554</v>
      </c>
    </row>
  </sheetData>
  <sheetProtection algorithmName="SHA-512" hashValue="52w6BNlyL7MqX4bVr8O6+JCyF12CVZ0SELpZ5GdtuLLNfZZWtyJKEMYaDZmq5h6jxiPzLSAOQhzZlh5lDzM0zg==" saltValue="YcuEksvAr5sV++E2XzWjTQ=="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22" t="s">
        <v>3</v>
      </c>
      <c r="D47" s="1122"/>
      <c r="E47" s="1123"/>
      <c r="F47" s="11">
        <v>15.58</v>
      </c>
      <c r="G47" s="12">
        <v>13.57</v>
      </c>
      <c r="H47" s="12">
        <v>13.2</v>
      </c>
      <c r="I47" s="12">
        <v>14.65</v>
      </c>
      <c r="J47" s="13">
        <v>17.54</v>
      </c>
    </row>
    <row r="48" spans="2:10" ht="57.75" customHeight="1" x14ac:dyDescent="0.15">
      <c r="B48" s="14"/>
      <c r="C48" s="1124" t="s">
        <v>4</v>
      </c>
      <c r="D48" s="1124"/>
      <c r="E48" s="1125"/>
      <c r="F48" s="15">
        <v>5.61</v>
      </c>
      <c r="G48" s="16">
        <v>6.34</v>
      </c>
      <c r="H48" s="16">
        <v>6.07</v>
      </c>
      <c r="I48" s="16">
        <v>7.67</v>
      </c>
      <c r="J48" s="17">
        <v>6.86</v>
      </c>
    </row>
    <row r="49" spans="2:10" ht="57.75" customHeight="1" thickBot="1" x14ac:dyDescent="0.2">
      <c r="B49" s="18"/>
      <c r="C49" s="1126" t="s">
        <v>5</v>
      </c>
      <c r="D49" s="1126"/>
      <c r="E49" s="1127"/>
      <c r="F49" s="19">
        <v>1.36</v>
      </c>
      <c r="G49" s="20" t="s">
        <v>560</v>
      </c>
      <c r="H49" s="20" t="s">
        <v>561</v>
      </c>
      <c r="I49" s="20">
        <v>4.01</v>
      </c>
      <c r="J49" s="21">
        <v>5.51</v>
      </c>
    </row>
    <row r="50" spans="2:10" x14ac:dyDescent="0.15"/>
  </sheetData>
  <sheetProtection algorithmName="SHA-512" hashValue="jHlE7RHigQ+tb9Yo8NQwwE8PA3+eIpfiZl3JJdzX8ir8NOR9o2V60SIQypV/DPfGbvR4YoBO2g8oKfrMZLZ2EQ==" saltValue="NYMoaftFOoGWh7rLq3yfWA=="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32" t="s">
        <v>562</v>
      </c>
      <c r="D34" s="1132"/>
      <c r="E34" s="1133"/>
      <c r="F34" s="32">
        <v>14.11</v>
      </c>
      <c r="G34" s="33">
        <v>13.61</v>
      </c>
      <c r="H34" s="33">
        <v>13.77</v>
      </c>
      <c r="I34" s="33">
        <v>12.55</v>
      </c>
      <c r="J34" s="34">
        <v>12.25</v>
      </c>
      <c r="K34" s="22"/>
      <c r="L34" s="22"/>
      <c r="M34" s="22"/>
      <c r="N34" s="22"/>
      <c r="O34" s="22"/>
      <c r="P34" s="22"/>
    </row>
    <row r="35" spans="1:16" ht="39" customHeight="1" x14ac:dyDescent="0.15">
      <c r="A35" s="22"/>
      <c r="B35" s="35"/>
      <c r="C35" s="1128" t="s">
        <v>563</v>
      </c>
      <c r="D35" s="1128"/>
      <c r="E35" s="1129"/>
      <c r="F35" s="36">
        <v>5.6</v>
      </c>
      <c r="G35" s="37">
        <v>6.33</v>
      </c>
      <c r="H35" s="37">
        <v>6.06</v>
      </c>
      <c r="I35" s="37">
        <v>7.66</v>
      </c>
      <c r="J35" s="38">
        <v>6.85</v>
      </c>
      <c r="K35" s="22"/>
      <c r="L35" s="22"/>
      <c r="M35" s="22"/>
      <c r="N35" s="22"/>
      <c r="O35" s="22"/>
      <c r="P35" s="22"/>
    </row>
    <row r="36" spans="1:16" ht="39" customHeight="1" x14ac:dyDescent="0.15">
      <c r="A36" s="22"/>
      <c r="B36" s="35"/>
      <c r="C36" s="1128" t="s">
        <v>564</v>
      </c>
      <c r="D36" s="1128"/>
      <c r="E36" s="1129"/>
      <c r="F36" s="36">
        <v>3.27</v>
      </c>
      <c r="G36" s="37">
        <v>1.85</v>
      </c>
      <c r="H36" s="37">
        <v>1.33</v>
      </c>
      <c r="I36" s="37">
        <v>2.14</v>
      </c>
      <c r="J36" s="38">
        <v>2.2999999999999998</v>
      </c>
      <c r="K36" s="22"/>
      <c r="L36" s="22"/>
      <c r="M36" s="22"/>
      <c r="N36" s="22"/>
      <c r="O36" s="22"/>
      <c r="P36" s="22"/>
    </row>
    <row r="37" spans="1:16" ht="39" customHeight="1" x14ac:dyDescent="0.15">
      <c r="A37" s="22"/>
      <c r="B37" s="35"/>
      <c r="C37" s="1128" t="s">
        <v>565</v>
      </c>
      <c r="D37" s="1128"/>
      <c r="E37" s="1129"/>
      <c r="F37" s="36">
        <v>2.94</v>
      </c>
      <c r="G37" s="37">
        <v>0.89</v>
      </c>
      <c r="H37" s="37">
        <v>1.66</v>
      </c>
      <c r="I37" s="37">
        <v>1.88</v>
      </c>
      <c r="J37" s="38">
        <v>1.1100000000000001</v>
      </c>
      <c r="K37" s="22"/>
      <c r="L37" s="22"/>
      <c r="M37" s="22"/>
      <c r="N37" s="22"/>
      <c r="O37" s="22"/>
      <c r="P37" s="22"/>
    </row>
    <row r="38" spans="1:16" ht="39" customHeight="1" x14ac:dyDescent="0.15">
      <c r="A38" s="22"/>
      <c r="B38" s="35"/>
      <c r="C38" s="1128" t="s">
        <v>566</v>
      </c>
      <c r="D38" s="1128"/>
      <c r="E38" s="1129"/>
      <c r="F38" s="36">
        <v>0.05</v>
      </c>
      <c r="G38" s="37">
        <v>0.01</v>
      </c>
      <c r="H38" s="37">
        <v>0.01</v>
      </c>
      <c r="I38" s="37">
        <v>0.04</v>
      </c>
      <c r="J38" s="38">
        <v>0.02</v>
      </c>
      <c r="K38" s="22"/>
      <c r="L38" s="22"/>
      <c r="M38" s="22"/>
      <c r="N38" s="22"/>
      <c r="O38" s="22"/>
      <c r="P38" s="22"/>
    </row>
    <row r="39" spans="1:16" ht="39" customHeight="1" x14ac:dyDescent="0.15">
      <c r="A39" s="22"/>
      <c r="B39" s="35"/>
      <c r="C39" s="1128"/>
      <c r="D39" s="1128"/>
      <c r="E39" s="1129"/>
      <c r="F39" s="36"/>
      <c r="G39" s="37"/>
      <c r="H39" s="37"/>
      <c r="I39" s="37"/>
      <c r="J39" s="38"/>
      <c r="K39" s="22"/>
      <c r="L39" s="22"/>
      <c r="M39" s="22"/>
      <c r="N39" s="22"/>
      <c r="O39" s="22"/>
      <c r="P39" s="22"/>
    </row>
    <row r="40" spans="1:16" ht="39" customHeight="1" x14ac:dyDescent="0.15">
      <c r="A40" s="22"/>
      <c r="B40" s="35"/>
      <c r="C40" s="1128"/>
      <c r="D40" s="1128"/>
      <c r="E40" s="1129"/>
      <c r="F40" s="36"/>
      <c r="G40" s="37"/>
      <c r="H40" s="37"/>
      <c r="I40" s="37"/>
      <c r="J40" s="38"/>
      <c r="K40" s="22"/>
      <c r="L40" s="22"/>
      <c r="M40" s="22"/>
      <c r="N40" s="22"/>
      <c r="O40" s="22"/>
      <c r="P40" s="22"/>
    </row>
    <row r="41" spans="1:16" ht="39" customHeight="1" x14ac:dyDescent="0.15">
      <c r="A41" s="22"/>
      <c r="B41" s="35"/>
      <c r="C41" s="1128"/>
      <c r="D41" s="1128"/>
      <c r="E41" s="1129"/>
      <c r="F41" s="36"/>
      <c r="G41" s="37"/>
      <c r="H41" s="37"/>
      <c r="I41" s="37"/>
      <c r="J41" s="38"/>
      <c r="K41" s="22"/>
      <c r="L41" s="22"/>
      <c r="M41" s="22"/>
      <c r="N41" s="22"/>
      <c r="O41" s="22"/>
      <c r="P41" s="22"/>
    </row>
    <row r="42" spans="1:16" ht="39" customHeight="1" x14ac:dyDescent="0.15">
      <c r="A42" s="22"/>
      <c r="B42" s="39"/>
      <c r="C42" s="1128" t="s">
        <v>567</v>
      </c>
      <c r="D42" s="1128"/>
      <c r="E42" s="1129"/>
      <c r="F42" s="36" t="s">
        <v>513</v>
      </c>
      <c r="G42" s="37" t="s">
        <v>513</v>
      </c>
      <c r="H42" s="37" t="s">
        <v>513</v>
      </c>
      <c r="I42" s="37" t="s">
        <v>513</v>
      </c>
      <c r="J42" s="38" t="s">
        <v>513</v>
      </c>
      <c r="K42" s="22"/>
      <c r="L42" s="22"/>
      <c r="M42" s="22"/>
      <c r="N42" s="22"/>
      <c r="O42" s="22"/>
      <c r="P42" s="22"/>
    </row>
    <row r="43" spans="1:16" ht="39" customHeight="1" thickBot="1" x14ac:dyDescent="0.2">
      <c r="A43" s="22"/>
      <c r="B43" s="40"/>
      <c r="C43" s="1130" t="s">
        <v>568</v>
      </c>
      <c r="D43" s="1130"/>
      <c r="E43" s="1131"/>
      <c r="F43" s="41" t="s">
        <v>513</v>
      </c>
      <c r="G43" s="42" t="s">
        <v>513</v>
      </c>
      <c r="H43" s="42" t="s">
        <v>513</v>
      </c>
      <c r="I43" s="42" t="s">
        <v>513</v>
      </c>
      <c r="J43" s="43" t="s">
        <v>513</v>
      </c>
      <c r="K43" s="22"/>
      <c r="L43" s="22"/>
      <c r="M43" s="22"/>
      <c r="N43" s="22"/>
      <c r="O43" s="22"/>
      <c r="P43" s="22"/>
    </row>
    <row r="44" spans="1:16" ht="39" customHeight="1" x14ac:dyDescent="0.15">
      <c r="A44" s="22"/>
      <c r="B44" s="44" t="s">
        <v>8</v>
      </c>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HIywwSveQEmm1N49NA/y+8OI1IYQPsoct25oOgMFzHrekfC2JLS5r0+v7izWH/IUY7weUmnATKub4r8uY6/8w==" saltValue="y5PTp0XDr7dDrOqkLj/W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
      <c r="A44" s="46"/>
      <c r="B44" s="49" t="s">
        <v>10</v>
      </c>
      <c r="C44" s="50"/>
      <c r="D44" s="50"/>
      <c r="E44" s="51"/>
      <c r="F44" s="51"/>
      <c r="G44" s="51"/>
      <c r="H44" s="51"/>
      <c r="I44" s="51"/>
      <c r="J44" s="52" t="s">
        <v>2</v>
      </c>
      <c r="K44" s="53" t="s">
        <v>555</v>
      </c>
      <c r="L44" s="54" t="s">
        <v>556</v>
      </c>
      <c r="M44" s="54" t="s">
        <v>557</v>
      </c>
      <c r="N44" s="54" t="s">
        <v>558</v>
      </c>
      <c r="O44" s="55" t="s">
        <v>559</v>
      </c>
      <c r="P44" s="46"/>
      <c r="Q44" s="46"/>
      <c r="R44" s="46"/>
      <c r="S44" s="46"/>
      <c r="T44" s="46"/>
      <c r="U44" s="46"/>
    </row>
    <row r="45" spans="1:21" ht="30.75" customHeight="1" x14ac:dyDescent="0.15">
      <c r="A45" s="46"/>
      <c r="B45" s="1134" t="s">
        <v>11</v>
      </c>
      <c r="C45" s="1135"/>
      <c r="D45" s="56"/>
      <c r="E45" s="1140" t="s">
        <v>12</v>
      </c>
      <c r="F45" s="1140"/>
      <c r="G45" s="1140"/>
      <c r="H45" s="1140"/>
      <c r="I45" s="1140"/>
      <c r="J45" s="1141"/>
      <c r="K45" s="57">
        <v>877</v>
      </c>
      <c r="L45" s="58">
        <v>864</v>
      </c>
      <c r="M45" s="58">
        <v>891</v>
      </c>
      <c r="N45" s="58">
        <v>886</v>
      </c>
      <c r="O45" s="59">
        <v>890</v>
      </c>
      <c r="P45" s="46"/>
      <c r="Q45" s="46"/>
      <c r="R45" s="46"/>
      <c r="S45" s="46"/>
      <c r="T45" s="46"/>
      <c r="U45" s="46"/>
    </row>
    <row r="46" spans="1:21" ht="30.75" customHeight="1" x14ac:dyDescent="0.15">
      <c r="A46" s="46"/>
      <c r="B46" s="1136"/>
      <c r="C46" s="1137"/>
      <c r="D46" s="60"/>
      <c r="E46" s="1142" t="s">
        <v>13</v>
      </c>
      <c r="F46" s="1142"/>
      <c r="G46" s="1142"/>
      <c r="H46" s="1142"/>
      <c r="I46" s="1142"/>
      <c r="J46" s="1143"/>
      <c r="K46" s="61" t="s">
        <v>513</v>
      </c>
      <c r="L46" s="62" t="s">
        <v>513</v>
      </c>
      <c r="M46" s="62" t="s">
        <v>513</v>
      </c>
      <c r="N46" s="62" t="s">
        <v>513</v>
      </c>
      <c r="O46" s="63" t="s">
        <v>513</v>
      </c>
      <c r="P46" s="46"/>
      <c r="Q46" s="46"/>
      <c r="R46" s="46"/>
      <c r="S46" s="46"/>
      <c r="T46" s="46"/>
      <c r="U46" s="46"/>
    </row>
    <row r="47" spans="1:21" ht="30.75" customHeight="1" x14ac:dyDescent="0.15">
      <c r="A47" s="46"/>
      <c r="B47" s="1136"/>
      <c r="C47" s="1137"/>
      <c r="D47" s="60"/>
      <c r="E47" s="1142" t="s">
        <v>14</v>
      </c>
      <c r="F47" s="1142"/>
      <c r="G47" s="1142"/>
      <c r="H47" s="1142"/>
      <c r="I47" s="1142"/>
      <c r="J47" s="1143"/>
      <c r="K47" s="61" t="s">
        <v>513</v>
      </c>
      <c r="L47" s="62" t="s">
        <v>513</v>
      </c>
      <c r="M47" s="62" t="s">
        <v>513</v>
      </c>
      <c r="N47" s="62" t="s">
        <v>513</v>
      </c>
      <c r="O47" s="63" t="s">
        <v>513</v>
      </c>
      <c r="P47" s="46"/>
      <c r="Q47" s="46"/>
      <c r="R47" s="46"/>
      <c r="S47" s="46"/>
      <c r="T47" s="46"/>
      <c r="U47" s="46"/>
    </row>
    <row r="48" spans="1:21" ht="30.75" customHeight="1" x14ac:dyDescent="0.15">
      <c r="A48" s="46"/>
      <c r="B48" s="1136"/>
      <c r="C48" s="1137"/>
      <c r="D48" s="60"/>
      <c r="E48" s="1142" t="s">
        <v>15</v>
      </c>
      <c r="F48" s="1142"/>
      <c r="G48" s="1142"/>
      <c r="H48" s="1142"/>
      <c r="I48" s="1142"/>
      <c r="J48" s="1143"/>
      <c r="K48" s="61">
        <v>2</v>
      </c>
      <c r="L48" s="62">
        <v>3</v>
      </c>
      <c r="M48" s="62">
        <v>1</v>
      </c>
      <c r="N48" s="62">
        <v>1</v>
      </c>
      <c r="O48" s="63">
        <v>5</v>
      </c>
      <c r="P48" s="46"/>
      <c r="Q48" s="46"/>
      <c r="R48" s="46"/>
      <c r="S48" s="46"/>
      <c r="T48" s="46"/>
      <c r="U48" s="46"/>
    </row>
    <row r="49" spans="1:21" ht="30.75" customHeight="1" x14ac:dyDescent="0.15">
      <c r="A49" s="46"/>
      <c r="B49" s="1136"/>
      <c r="C49" s="1137"/>
      <c r="D49" s="60"/>
      <c r="E49" s="1142" t="s">
        <v>16</v>
      </c>
      <c r="F49" s="1142"/>
      <c r="G49" s="1142"/>
      <c r="H49" s="1142"/>
      <c r="I49" s="1142"/>
      <c r="J49" s="1143"/>
      <c r="K49" s="61">
        <v>47</v>
      </c>
      <c r="L49" s="62">
        <v>41</v>
      </c>
      <c r="M49" s="62">
        <v>32</v>
      </c>
      <c r="N49" s="62">
        <v>31</v>
      </c>
      <c r="O49" s="63">
        <v>25</v>
      </c>
      <c r="P49" s="46"/>
      <c r="Q49" s="46"/>
      <c r="R49" s="46"/>
      <c r="S49" s="46"/>
      <c r="T49" s="46"/>
      <c r="U49" s="46"/>
    </row>
    <row r="50" spans="1:21" ht="30.75" customHeight="1" x14ac:dyDescent="0.15">
      <c r="A50" s="46"/>
      <c r="B50" s="1136"/>
      <c r="C50" s="1137"/>
      <c r="D50" s="60"/>
      <c r="E50" s="1142" t="s">
        <v>17</v>
      </c>
      <c r="F50" s="1142"/>
      <c r="G50" s="1142"/>
      <c r="H50" s="1142"/>
      <c r="I50" s="1142"/>
      <c r="J50" s="1143"/>
      <c r="K50" s="61" t="s">
        <v>513</v>
      </c>
      <c r="L50" s="62" t="s">
        <v>513</v>
      </c>
      <c r="M50" s="62" t="s">
        <v>513</v>
      </c>
      <c r="N50" s="62" t="s">
        <v>513</v>
      </c>
      <c r="O50" s="63" t="s">
        <v>513</v>
      </c>
      <c r="P50" s="46"/>
      <c r="Q50" s="46"/>
      <c r="R50" s="46"/>
      <c r="S50" s="46"/>
      <c r="T50" s="46"/>
      <c r="U50" s="46"/>
    </row>
    <row r="51" spans="1:21" ht="30.75" customHeight="1" x14ac:dyDescent="0.15">
      <c r="A51" s="46"/>
      <c r="B51" s="1138"/>
      <c r="C51" s="1139"/>
      <c r="D51" s="64"/>
      <c r="E51" s="1142" t="s">
        <v>18</v>
      </c>
      <c r="F51" s="1142"/>
      <c r="G51" s="1142"/>
      <c r="H51" s="1142"/>
      <c r="I51" s="1142"/>
      <c r="J51" s="1143"/>
      <c r="K51" s="61" t="s">
        <v>513</v>
      </c>
      <c r="L51" s="62" t="s">
        <v>513</v>
      </c>
      <c r="M51" s="62" t="s">
        <v>513</v>
      </c>
      <c r="N51" s="62" t="s">
        <v>513</v>
      </c>
      <c r="O51" s="63" t="s">
        <v>513</v>
      </c>
      <c r="P51" s="46"/>
      <c r="Q51" s="46"/>
      <c r="R51" s="46"/>
      <c r="S51" s="46"/>
      <c r="T51" s="46"/>
      <c r="U51" s="46"/>
    </row>
    <row r="52" spans="1:21" ht="30.75" customHeight="1" x14ac:dyDescent="0.15">
      <c r="A52" s="46"/>
      <c r="B52" s="1144" t="s">
        <v>19</v>
      </c>
      <c r="C52" s="1145"/>
      <c r="D52" s="64"/>
      <c r="E52" s="1142" t="s">
        <v>20</v>
      </c>
      <c r="F52" s="1142"/>
      <c r="G52" s="1142"/>
      <c r="H52" s="1142"/>
      <c r="I52" s="1142"/>
      <c r="J52" s="1143"/>
      <c r="K52" s="61">
        <v>575</v>
      </c>
      <c r="L52" s="62">
        <v>572</v>
      </c>
      <c r="M52" s="62">
        <v>583</v>
      </c>
      <c r="N52" s="62">
        <v>586</v>
      </c>
      <c r="O52" s="63">
        <v>595</v>
      </c>
      <c r="P52" s="46"/>
      <c r="Q52" s="46"/>
      <c r="R52" s="46"/>
      <c r="S52" s="46"/>
      <c r="T52" s="46"/>
      <c r="U52" s="46"/>
    </row>
    <row r="53" spans="1:21" ht="30.75" customHeight="1" thickBot="1" x14ac:dyDescent="0.2">
      <c r="A53" s="46"/>
      <c r="B53" s="1146" t="s">
        <v>21</v>
      </c>
      <c r="C53" s="1147"/>
      <c r="D53" s="65"/>
      <c r="E53" s="1148" t="s">
        <v>22</v>
      </c>
      <c r="F53" s="1148"/>
      <c r="G53" s="1148"/>
      <c r="H53" s="1148"/>
      <c r="I53" s="1148"/>
      <c r="J53" s="1149"/>
      <c r="K53" s="66">
        <v>351</v>
      </c>
      <c r="L53" s="67">
        <v>336</v>
      </c>
      <c r="M53" s="67">
        <v>341</v>
      </c>
      <c r="N53" s="67">
        <v>332</v>
      </c>
      <c r="O53" s="68">
        <v>325</v>
      </c>
      <c r="P53" s="46"/>
      <c r="Q53" s="46"/>
      <c r="R53" s="46"/>
      <c r="S53" s="46"/>
      <c r="T53" s="46"/>
      <c r="U53" s="46"/>
    </row>
    <row r="54" spans="1:21" ht="24" customHeight="1" x14ac:dyDescent="0.1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
      <c r="A55" s="46"/>
      <c r="B55" s="70" t="s">
        <v>24</v>
      </c>
      <c r="C55" s="71"/>
      <c r="D55" s="71"/>
      <c r="E55" s="71"/>
      <c r="F55" s="71"/>
      <c r="G55" s="71"/>
      <c r="H55" s="71"/>
      <c r="I55" s="71"/>
      <c r="J55" s="71"/>
      <c r="K55" s="72"/>
      <c r="L55" s="72"/>
      <c r="M55" s="72"/>
      <c r="N55" s="72"/>
      <c r="O55" s="73" t="s">
        <v>569</v>
      </c>
      <c r="P55" s="46"/>
      <c r="Q55" s="46"/>
      <c r="R55" s="46"/>
      <c r="S55" s="46"/>
      <c r="T55" s="46"/>
      <c r="U55" s="46"/>
    </row>
    <row r="56" spans="1:21" ht="31.5" customHeight="1" thickBot="1" x14ac:dyDescent="0.2">
      <c r="A56" s="46"/>
      <c r="B56" s="74"/>
      <c r="C56" s="75"/>
      <c r="D56" s="75"/>
      <c r="E56" s="76"/>
      <c r="F56" s="76"/>
      <c r="G56" s="76"/>
      <c r="H56" s="76"/>
      <c r="I56" s="76"/>
      <c r="J56" s="77" t="s">
        <v>2</v>
      </c>
      <c r="K56" s="78" t="s">
        <v>570</v>
      </c>
      <c r="L56" s="79" t="s">
        <v>571</v>
      </c>
      <c r="M56" s="79" t="s">
        <v>572</v>
      </c>
      <c r="N56" s="79" t="s">
        <v>573</v>
      </c>
      <c r="O56" s="80" t="s">
        <v>574</v>
      </c>
      <c r="P56" s="46"/>
      <c r="Q56" s="46"/>
      <c r="R56" s="46"/>
      <c r="S56" s="46"/>
      <c r="T56" s="46"/>
      <c r="U56" s="46"/>
    </row>
    <row r="57" spans="1:21" ht="31.5" customHeight="1" x14ac:dyDescent="0.15">
      <c r="B57" s="1150" t="s">
        <v>25</v>
      </c>
      <c r="C57" s="1151"/>
      <c r="D57" s="1154" t="s">
        <v>26</v>
      </c>
      <c r="E57" s="1155"/>
      <c r="F57" s="1155"/>
      <c r="G57" s="1155"/>
      <c r="H57" s="1155"/>
      <c r="I57" s="1155"/>
      <c r="J57" s="1156"/>
      <c r="K57" s="81" t="s">
        <v>586</v>
      </c>
      <c r="L57" s="82" t="s">
        <v>586</v>
      </c>
      <c r="M57" s="82" t="s">
        <v>586</v>
      </c>
      <c r="N57" s="82" t="s">
        <v>586</v>
      </c>
      <c r="O57" s="83" t="s">
        <v>586</v>
      </c>
    </row>
    <row r="58" spans="1:21" ht="31.5" customHeight="1" thickBot="1" x14ac:dyDescent="0.2">
      <c r="B58" s="1152"/>
      <c r="C58" s="1153"/>
      <c r="D58" s="1157" t="s">
        <v>27</v>
      </c>
      <c r="E58" s="1158"/>
      <c r="F58" s="1158"/>
      <c r="G58" s="1158"/>
      <c r="H58" s="1158"/>
      <c r="I58" s="1158"/>
      <c r="J58" s="1159"/>
      <c r="K58" s="84" t="s">
        <v>586</v>
      </c>
      <c r="L58" s="85" t="s">
        <v>586</v>
      </c>
      <c r="M58" s="85" t="s">
        <v>586</v>
      </c>
      <c r="N58" s="85" t="s">
        <v>586</v>
      </c>
      <c r="O58" s="86" t="s">
        <v>586</v>
      </c>
    </row>
    <row r="59" spans="1:21" ht="24" customHeight="1" x14ac:dyDescent="0.15">
      <c r="B59" s="87"/>
      <c r="C59" s="87"/>
      <c r="D59" s="88" t="s">
        <v>28</v>
      </c>
      <c r="E59" s="89"/>
      <c r="F59" s="89"/>
      <c r="G59" s="89"/>
      <c r="H59" s="89"/>
      <c r="I59" s="89"/>
      <c r="J59" s="89"/>
      <c r="K59" s="89"/>
      <c r="L59" s="89"/>
      <c r="M59" s="89"/>
      <c r="N59" s="89"/>
      <c r="O59" s="89"/>
    </row>
    <row r="60" spans="1:21" ht="24" customHeight="1" x14ac:dyDescent="0.15">
      <c r="B60" s="90"/>
      <c r="C60" s="90"/>
      <c r="D60" s="88" t="s">
        <v>29</v>
      </c>
      <c r="E60" s="89"/>
      <c r="F60" s="89"/>
      <c r="G60" s="89"/>
      <c r="H60" s="89"/>
      <c r="I60" s="89"/>
      <c r="J60" s="89"/>
      <c r="K60" s="89"/>
      <c r="L60" s="89"/>
      <c r="M60" s="89"/>
      <c r="N60" s="89"/>
      <c r="O60" s="89"/>
    </row>
    <row r="61" spans="1:21" ht="24" customHeight="1" x14ac:dyDescent="0.1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1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ivARJtFEfutgJBdRYJJ1eQ5VS8sx1jmVb7NGBn9/InoXZf6Irta81KHdGQDFzQZKCkHHdt0rZcS9b9mQppfE/Q==" saltValue="m94itld3UJ8Zdfc21L9U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9</v>
      </c>
    </row>
    <row r="40" spans="2:13" ht="27.75" customHeight="1" thickBot="1" x14ac:dyDescent="0.2">
      <c r="B40" s="93" t="s">
        <v>10</v>
      </c>
      <c r="C40" s="94"/>
      <c r="D40" s="94"/>
      <c r="E40" s="95"/>
      <c r="F40" s="95"/>
      <c r="G40" s="95"/>
      <c r="H40" s="96" t="s">
        <v>2</v>
      </c>
      <c r="I40" s="97" t="s">
        <v>555</v>
      </c>
      <c r="J40" s="98" t="s">
        <v>556</v>
      </c>
      <c r="K40" s="98" t="s">
        <v>557</v>
      </c>
      <c r="L40" s="98" t="s">
        <v>558</v>
      </c>
      <c r="M40" s="99" t="s">
        <v>559</v>
      </c>
    </row>
    <row r="41" spans="2:13" ht="27.75" customHeight="1" x14ac:dyDescent="0.15">
      <c r="B41" s="1160" t="s">
        <v>30</v>
      </c>
      <c r="C41" s="1161"/>
      <c r="D41" s="100"/>
      <c r="E41" s="1166" t="s">
        <v>31</v>
      </c>
      <c r="F41" s="1166"/>
      <c r="G41" s="1166"/>
      <c r="H41" s="1167"/>
      <c r="I41" s="334">
        <v>8710</v>
      </c>
      <c r="J41" s="335">
        <v>8649</v>
      </c>
      <c r="K41" s="335">
        <v>8894</v>
      </c>
      <c r="L41" s="335">
        <v>8701</v>
      </c>
      <c r="M41" s="336">
        <v>8524</v>
      </c>
    </row>
    <row r="42" spans="2:13" ht="27.75" customHeight="1" x14ac:dyDescent="0.15">
      <c r="B42" s="1162"/>
      <c r="C42" s="1163"/>
      <c r="D42" s="101"/>
      <c r="E42" s="1168" t="s">
        <v>32</v>
      </c>
      <c r="F42" s="1168"/>
      <c r="G42" s="1168"/>
      <c r="H42" s="1169"/>
      <c r="I42" s="337" t="s">
        <v>513</v>
      </c>
      <c r="J42" s="338" t="s">
        <v>513</v>
      </c>
      <c r="K42" s="338" t="s">
        <v>513</v>
      </c>
      <c r="L42" s="338" t="s">
        <v>513</v>
      </c>
      <c r="M42" s="339" t="s">
        <v>513</v>
      </c>
    </row>
    <row r="43" spans="2:13" ht="27.75" customHeight="1" x14ac:dyDescent="0.15">
      <c r="B43" s="1162"/>
      <c r="C43" s="1163"/>
      <c r="D43" s="101"/>
      <c r="E43" s="1168" t="s">
        <v>33</v>
      </c>
      <c r="F43" s="1168"/>
      <c r="G43" s="1168"/>
      <c r="H43" s="1169"/>
      <c r="I43" s="337">
        <v>80</v>
      </c>
      <c r="J43" s="338">
        <v>60</v>
      </c>
      <c r="K43" s="338">
        <v>40</v>
      </c>
      <c r="L43" s="338">
        <v>28</v>
      </c>
      <c r="M43" s="339">
        <v>109</v>
      </c>
    </row>
    <row r="44" spans="2:13" ht="27.75" customHeight="1" x14ac:dyDescent="0.15">
      <c r="B44" s="1162"/>
      <c r="C44" s="1163"/>
      <c r="D44" s="101"/>
      <c r="E44" s="1168" t="s">
        <v>34</v>
      </c>
      <c r="F44" s="1168"/>
      <c r="G44" s="1168"/>
      <c r="H44" s="1169"/>
      <c r="I44" s="337">
        <v>151</v>
      </c>
      <c r="J44" s="338">
        <v>107</v>
      </c>
      <c r="K44" s="338">
        <v>94</v>
      </c>
      <c r="L44" s="338">
        <v>362</v>
      </c>
      <c r="M44" s="339">
        <v>72</v>
      </c>
    </row>
    <row r="45" spans="2:13" ht="27.75" customHeight="1" x14ac:dyDescent="0.15">
      <c r="B45" s="1162"/>
      <c r="C45" s="1163"/>
      <c r="D45" s="101"/>
      <c r="E45" s="1168" t="s">
        <v>35</v>
      </c>
      <c r="F45" s="1168"/>
      <c r="G45" s="1168"/>
      <c r="H45" s="1169"/>
      <c r="I45" s="337">
        <v>3250</v>
      </c>
      <c r="J45" s="338">
        <v>3099</v>
      </c>
      <c r="K45" s="338">
        <v>3023</v>
      </c>
      <c r="L45" s="338">
        <v>2939</v>
      </c>
      <c r="M45" s="339">
        <v>2864</v>
      </c>
    </row>
    <row r="46" spans="2:13" ht="27.75" customHeight="1" x14ac:dyDescent="0.15">
      <c r="B46" s="1162"/>
      <c r="C46" s="1163"/>
      <c r="D46" s="102"/>
      <c r="E46" s="1168" t="s">
        <v>36</v>
      </c>
      <c r="F46" s="1168"/>
      <c r="G46" s="1168"/>
      <c r="H46" s="1169"/>
      <c r="I46" s="337">
        <v>1</v>
      </c>
      <c r="J46" s="338">
        <v>0</v>
      </c>
      <c r="K46" s="338">
        <v>0</v>
      </c>
      <c r="L46" s="338" t="s">
        <v>513</v>
      </c>
      <c r="M46" s="339" t="s">
        <v>513</v>
      </c>
    </row>
    <row r="47" spans="2:13" ht="27.75" customHeight="1" x14ac:dyDescent="0.15">
      <c r="B47" s="1162"/>
      <c r="C47" s="1163"/>
      <c r="D47" s="103"/>
      <c r="E47" s="1170" t="s">
        <v>37</v>
      </c>
      <c r="F47" s="1171"/>
      <c r="G47" s="1171"/>
      <c r="H47" s="1172"/>
      <c r="I47" s="337" t="s">
        <v>513</v>
      </c>
      <c r="J47" s="338" t="s">
        <v>513</v>
      </c>
      <c r="K47" s="338" t="s">
        <v>513</v>
      </c>
      <c r="L47" s="338" t="s">
        <v>513</v>
      </c>
      <c r="M47" s="339" t="s">
        <v>513</v>
      </c>
    </row>
    <row r="48" spans="2:13" ht="27.75" customHeight="1" x14ac:dyDescent="0.15">
      <c r="B48" s="1162"/>
      <c r="C48" s="1163"/>
      <c r="D48" s="101"/>
      <c r="E48" s="1168" t="s">
        <v>38</v>
      </c>
      <c r="F48" s="1168"/>
      <c r="G48" s="1168"/>
      <c r="H48" s="1169"/>
      <c r="I48" s="337" t="s">
        <v>513</v>
      </c>
      <c r="J48" s="338" t="s">
        <v>513</v>
      </c>
      <c r="K48" s="338" t="s">
        <v>513</v>
      </c>
      <c r="L48" s="338" t="s">
        <v>513</v>
      </c>
      <c r="M48" s="339" t="s">
        <v>513</v>
      </c>
    </row>
    <row r="49" spans="2:13" ht="27.75" customHeight="1" x14ac:dyDescent="0.15">
      <c r="B49" s="1164"/>
      <c r="C49" s="1165"/>
      <c r="D49" s="101"/>
      <c r="E49" s="1168" t="s">
        <v>39</v>
      </c>
      <c r="F49" s="1168"/>
      <c r="G49" s="1168"/>
      <c r="H49" s="1169"/>
      <c r="I49" s="337" t="s">
        <v>513</v>
      </c>
      <c r="J49" s="338" t="s">
        <v>513</v>
      </c>
      <c r="K49" s="338" t="s">
        <v>513</v>
      </c>
      <c r="L49" s="338" t="s">
        <v>513</v>
      </c>
      <c r="M49" s="339" t="s">
        <v>513</v>
      </c>
    </row>
    <row r="50" spans="2:13" ht="27.75" customHeight="1" x14ac:dyDescent="0.15">
      <c r="B50" s="1173" t="s">
        <v>40</v>
      </c>
      <c r="C50" s="1174"/>
      <c r="D50" s="104"/>
      <c r="E50" s="1168" t="s">
        <v>41</v>
      </c>
      <c r="F50" s="1168"/>
      <c r="G50" s="1168"/>
      <c r="H50" s="1169"/>
      <c r="I50" s="337">
        <v>2246</v>
      </c>
      <c r="J50" s="338">
        <v>1969</v>
      </c>
      <c r="K50" s="338">
        <v>2141</v>
      </c>
      <c r="L50" s="338">
        <v>2322</v>
      </c>
      <c r="M50" s="339">
        <v>3258</v>
      </c>
    </row>
    <row r="51" spans="2:13" ht="27.75" customHeight="1" x14ac:dyDescent="0.15">
      <c r="B51" s="1162"/>
      <c r="C51" s="1163"/>
      <c r="D51" s="101"/>
      <c r="E51" s="1168" t="s">
        <v>42</v>
      </c>
      <c r="F51" s="1168"/>
      <c r="G51" s="1168"/>
      <c r="H51" s="1169"/>
      <c r="I51" s="337">
        <v>73</v>
      </c>
      <c r="J51" s="338">
        <v>56</v>
      </c>
      <c r="K51" s="338">
        <v>47</v>
      </c>
      <c r="L51" s="338">
        <v>32</v>
      </c>
      <c r="M51" s="339">
        <v>22</v>
      </c>
    </row>
    <row r="52" spans="2:13" ht="27.75" customHeight="1" x14ac:dyDescent="0.15">
      <c r="B52" s="1164"/>
      <c r="C52" s="1165"/>
      <c r="D52" s="101"/>
      <c r="E52" s="1168" t="s">
        <v>43</v>
      </c>
      <c r="F52" s="1168"/>
      <c r="G52" s="1168"/>
      <c r="H52" s="1169"/>
      <c r="I52" s="337">
        <v>5979</v>
      </c>
      <c r="J52" s="338">
        <v>6054</v>
      </c>
      <c r="K52" s="338">
        <v>6324</v>
      </c>
      <c r="L52" s="338">
        <v>6375</v>
      </c>
      <c r="M52" s="339">
        <v>6308</v>
      </c>
    </row>
    <row r="53" spans="2:13" ht="27.75" customHeight="1" thickBot="1" x14ac:dyDescent="0.2">
      <c r="B53" s="1175" t="s">
        <v>44</v>
      </c>
      <c r="C53" s="1176"/>
      <c r="D53" s="105"/>
      <c r="E53" s="1177" t="s">
        <v>45</v>
      </c>
      <c r="F53" s="1177"/>
      <c r="G53" s="1177"/>
      <c r="H53" s="1178"/>
      <c r="I53" s="340">
        <v>3893</v>
      </c>
      <c r="J53" s="341">
        <v>3837</v>
      </c>
      <c r="K53" s="341">
        <v>3540</v>
      </c>
      <c r="L53" s="341">
        <v>3301</v>
      </c>
      <c r="M53" s="342">
        <v>1982</v>
      </c>
    </row>
    <row r="54" spans="2:13" ht="27.75" customHeight="1" x14ac:dyDescent="0.15">
      <c r="B54" s="106" t="s">
        <v>46</v>
      </c>
      <c r="C54" s="107"/>
      <c r="D54" s="107"/>
      <c r="E54" s="108"/>
      <c r="F54" s="108"/>
      <c r="G54" s="108"/>
      <c r="H54" s="108"/>
      <c r="I54" s="109"/>
      <c r="J54" s="109"/>
      <c r="K54" s="109"/>
      <c r="L54" s="109"/>
      <c r="M54" s="109"/>
    </row>
    <row r="55" spans="2:13" x14ac:dyDescent="0.15"/>
  </sheetData>
  <sheetProtection algorithmName="SHA-512" hashValue="qONt1wKEM9jK8kh+T4ZPAZkSn2o7UVGgKrkbiaCT3mFmYiRpoOfnGQV7Vs6JSxvNYdQP5GVfz+/Cln4wYhsbgg==" saltValue="nbASekz/i03BmIcQTYRW1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0" t="s">
        <v>47</v>
      </c>
    </row>
    <row r="54" spans="2:8" ht="29.25" customHeight="1" thickBot="1" x14ac:dyDescent="0.25">
      <c r="B54" s="111" t="s">
        <v>1</v>
      </c>
      <c r="C54" s="112"/>
      <c r="D54" s="112"/>
      <c r="E54" s="113" t="s">
        <v>2</v>
      </c>
      <c r="F54" s="114" t="s">
        <v>557</v>
      </c>
      <c r="G54" s="114" t="s">
        <v>558</v>
      </c>
      <c r="H54" s="115" t="s">
        <v>559</v>
      </c>
    </row>
    <row r="55" spans="2:8" ht="52.5" customHeight="1" x14ac:dyDescent="0.15">
      <c r="B55" s="116"/>
      <c r="C55" s="1187" t="s">
        <v>48</v>
      </c>
      <c r="D55" s="1187"/>
      <c r="E55" s="1188"/>
      <c r="F55" s="117">
        <v>667</v>
      </c>
      <c r="G55" s="117">
        <v>779</v>
      </c>
      <c r="H55" s="118">
        <v>993</v>
      </c>
    </row>
    <row r="56" spans="2:8" ht="52.5" customHeight="1" x14ac:dyDescent="0.15">
      <c r="B56" s="119"/>
      <c r="C56" s="1189" t="s">
        <v>49</v>
      </c>
      <c r="D56" s="1189"/>
      <c r="E56" s="1190"/>
      <c r="F56" s="120">
        <v>4</v>
      </c>
      <c r="G56" s="120">
        <v>4</v>
      </c>
      <c r="H56" s="121">
        <v>4</v>
      </c>
    </row>
    <row r="57" spans="2:8" ht="53.25" customHeight="1" x14ac:dyDescent="0.15">
      <c r="B57" s="119"/>
      <c r="C57" s="1191" t="s">
        <v>50</v>
      </c>
      <c r="D57" s="1191"/>
      <c r="E57" s="1192"/>
      <c r="F57" s="122">
        <v>1110</v>
      </c>
      <c r="G57" s="122">
        <v>1164</v>
      </c>
      <c r="H57" s="123">
        <v>1831</v>
      </c>
    </row>
    <row r="58" spans="2:8" ht="45.75" customHeight="1" x14ac:dyDescent="0.15">
      <c r="B58" s="124"/>
      <c r="C58" s="1179" t="s">
        <v>587</v>
      </c>
      <c r="D58" s="1180"/>
      <c r="E58" s="1181"/>
      <c r="F58" s="125">
        <v>577</v>
      </c>
      <c r="G58" s="125">
        <v>633</v>
      </c>
      <c r="H58" s="126">
        <v>1314</v>
      </c>
    </row>
    <row r="59" spans="2:8" ht="45.75" customHeight="1" x14ac:dyDescent="0.15">
      <c r="B59" s="124"/>
      <c r="C59" s="1179" t="s">
        <v>588</v>
      </c>
      <c r="D59" s="1180"/>
      <c r="E59" s="1181"/>
      <c r="F59" s="125">
        <v>369</v>
      </c>
      <c r="G59" s="125">
        <v>363</v>
      </c>
      <c r="H59" s="126">
        <v>351</v>
      </c>
    </row>
    <row r="60" spans="2:8" ht="45.75" customHeight="1" x14ac:dyDescent="0.15">
      <c r="B60" s="124"/>
      <c r="C60" s="1179" t="s">
        <v>589</v>
      </c>
      <c r="D60" s="1180"/>
      <c r="E60" s="1181"/>
      <c r="F60" s="125">
        <v>73</v>
      </c>
      <c r="G60" s="125">
        <v>64</v>
      </c>
      <c r="H60" s="126">
        <v>64</v>
      </c>
    </row>
    <row r="61" spans="2:8" ht="45.75" customHeight="1" x14ac:dyDescent="0.15">
      <c r="B61" s="124"/>
      <c r="C61" s="1179" t="s">
        <v>590</v>
      </c>
      <c r="D61" s="1180"/>
      <c r="E61" s="1181"/>
      <c r="F61" s="125">
        <v>34</v>
      </c>
      <c r="G61" s="125">
        <v>43</v>
      </c>
      <c r="H61" s="126">
        <v>39</v>
      </c>
    </row>
    <row r="62" spans="2:8" ht="45.75" customHeight="1" thickBot="1" x14ac:dyDescent="0.2">
      <c r="B62" s="127"/>
      <c r="C62" s="1182" t="s">
        <v>591</v>
      </c>
      <c r="D62" s="1183"/>
      <c r="E62" s="1184"/>
      <c r="F62" s="128">
        <v>30</v>
      </c>
      <c r="G62" s="128">
        <v>30</v>
      </c>
      <c r="H62" s="129">
        <v>30</v>
      </c>
    </row>
    <row r="63" spans="2:8" ht="52.5" customHeight="1" thickBot="1" x14ac:dyDescent="0.2">
      <c r="B63" s="130"/>
      <c r="C63" s="1185" t="s">
        <v>51</v>
      </c>
      <c r="D63" s="1185"/>
      <c r="E63" s="1186"/>
      <c r="F63" s="131">
        <v>1781</v>
      </c>
      <c r="G63" s="131">
        <v>1947</v>
      </c>
      <c r="H63" s="132">
        <v>2828</v>
      </c>
    </row>
    <row r="64" spans="2:8" x14ac:dyDescent="0.15"/>
  </sheetData>
  <sheetProtection algorithmName="SHA-512" hashValue="of6KboAqQUXGJ8Y8K6IgcD5WBFOPMg7ap1AfJj/k3j1RHE0J1Csig4VWJ0KovqQirdr/cPAtkBkyRFKkSuLa/w==" saltValue="N6H6D+58D9369k92/ljl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39" customWidth="1"/>
    <col min="2" max="8" width="13.375" style="139" customWidth="1"/>
    <col min="9" max="16384" width="11.125" style="139"/>
  </cols>
  <sheetData>
    <row r="1" spans="1:8" x14ac:dyDescent="0.15">
      <c r="A1" s="133"/>
      <c r="B1" s="134"/>
      <c r="C1" s="135"/>
      <c r="D1" s="136"/>
      <c r="E1" s="137"/>
      <c r="F1" s="137"/>
      <c r="G1" s="137"/>
      <c r="H1" s="138"/>
    </row>
    <row r="2" spans="1:8" x14ac:dyDescent="0.15">
      <c r="A2" s="140"/>
      <c r="B2" s="141"/>
      <c r="C2" s="142"/>
      <c r="D2" s="143" t="s">
        <v>52</v>
      </c>
      <c r="E2" s="144"/>
      <c r="F2" s="145" t="s">
        <v>552</v>
      </c>
      <c r="G2" s="146"/>
      <c r="H2" s="147"/>
    </row>
    <row r="3" spans="1:8" x14ac:dyDescent="0.15">
      <c r="A3" s="143" t="s">
        <v>545</v>
      </c>
      <c r="B3" s="148"/>
      <c r="C3" s="149"/>
      <c r="D3" s="150">
        <v>47676</v>
      </c>
      <c r="E3" s="151"/>
      <c r="F3" s="152">
        <v>88968</v>
      </c>
      <c r="G3" s="153"/>
      <c r="H3" s="154"/>
    </row>
    <row r="4" spans="1:8" x14ac:dyDescent="0.15">
      <c r="A4" s="155"/>
      <c r="B4" s="156"/>
      <c r="C4" s="157"/>
      <c r="D4" s="158">
        <v>35758</v>
      </c>
      <c r="E4" s="159"/>
      <c r="F4" s="160">
        <v>45482</v>
      </c>
      <c r="G4" s="161"/>
      <c r="H4" s="162"/>
    </row>
    <row r="5" spans="1:8" x14ac:dyDescent="0.15">
      <c r="A5" s="143" t="s">
        <v>547</v>
      </c>
      <c r="B5" s="148"/>
      <c r="C5" s="149"/>
      <c r="D5" s="150">
        <v>48275</v>
      </c>
      <c r="E5" s="151"/>
      <c r="F5" s="152">
        <v>85173</v>
      </c>
      <c r="G5" s="153"/>
      <c r="H5" s="154"/>
    </row>
    <row r="6" spans="1:8" x14ac:dyDescent="0.15">
      <c r="A6" s="155"/>
      <c r="B6" s="156"/>
      <c r="C6" s="157"/>
      <c r="D6" s="158">
        <v>16677</v>
      </c>
      <c r="E6" s="159"/>
      <c r="F6" s="160">
        <v>43913</v>
      </c>
      <c r="G6" s="161"/>
      <c r="H6" s="162"/>
    </row>
    <row r="7" spans="1:8" x14ac:dyDescent="0.15">
      <c r="A7" s="143" t="s">
        <v>548</v>
      </c>
      <c r="B7" s="148"/>
      <c r="C7" s="149"/>
      <c r="D7" s="150">
        <v>79197</v>
      </c>
      <c r="E7" s="151"/>
      <c r="F7" s="152">
        <v>94081</v>
      </c>
      <c r="G7" s="153"/>
      <c r="H7" s="154"/>
    </row>
    <row r="8" spans="1:8" x14ac:dyDescent="0.15">
      <c r="A8" s="155"/>
      <c r="B8" s="156"/>
      <c r="C8" s="157"/>
      <c r="D8" s="158">
        <v>21922</v>
      </c>
      <c r="E8" s="159"/>
      <c r="F8" s="160">
        <v>48949</v>
      </c>
      <c r="G8" s="161"/>
      <c r="H8" s="162"/>
    </row>
    <row r="9" spans="1:8" x14ac:dyDescent="0.15">
      <c r="A9" s="143" t="s">
        <v>549</v>
      </c>
      <c r="B9" s="148"/>
      <c r="C9" s="149"/>
      <c r="D9" s="150">
        <v>52886</v>
      </c>
      <c r="E9" s="151"/>
      <c r="F9" s="152">
        <v>92632</v>
      </c>
      <c r="G9" s="153"/>
      <c r="H9" s="154"/>
    </row>
    <row r="10" spans="1:8" x14ac:dyDescent="0.15">
      <c r="A10" s="155"/>
      <c r="B10" s="156"/>
      <c r="C10" s="157"/>
      <c r="D10" s="158">
        <v>39098</v>
      </c>
      <c r="E10" s="159"/>
      <c r="F10" s="160">
        <v>47978</v>
      </c>
      <c r="G10" s="161"/>
      <c r="H10" s="162"/>
    </row>
    <row r="11" spans="1:8" x14ac:dyDescent="0.15">
      <c r="A11" s="143" t="s">
        <v>550</v>
      </c>
      <c r="B11" s="148"/>
      <c r="C11" s="149"/>
      <c r="D11" s="150">
        <v>72626</v>
      </c>
      <c r="E11" s="151"/>
      <c r="F11" s="152">
        <v>71279</v>
      </c>
      <c r="G11" s="153"/>
      <c r="H11" s="154"/>
    </row>
    <row r="12" spans="1:8" x14ac:dyDescent="0.15">
      <c r="A12" s="155"/>
      <c r="B12" s="156"/>
      <c r="C12" s="163"/>
      <c r="D12" s="158">
        <v>45587</v>
      </c>
      <c r="E12" s="159"/>
      <c r="F12" s="160">
        <v>36731</v>
      </c>
      <c r="G12" s="161"/>
      <c r="H12" s="162"/>
    </row>
    <row r="13" spans="1:8" x14ac:dyDescent="0.15">
      <c r="A13" s="143"/>
      <c r="B13" s="148"/>
      <c r="C13" s="149"/>
      <c r="D13" s="150">
        <v>60132</v>
      </c>
      <c r="E13" s="151"/>
      <c r="F13" s="152">
        <v>86427</v>
      </c>
      <c r="G13" s="164"/>
      <c r="H13" s="154"/>
    </row>
    <row r="14" spans="1:8" x14ac:dyDescent="0.15">
      <c r="A14" s="155"/>
      <c r="B14" s="156"/>
      <c r="C14" s="157"/>
      <c r="D14" s="158">
        <v>31808</v>
      </c>
      <c r="E14" s="159"/>
      <c r="F14" s="160">
        <v>44611</v>
      </c>
      <c r="G14" s="161"/>
      <c r="H14" s="162"/>
    </row>
    <row r="17" spans="1:11" x14ac:dyDescent="0.15">
      <c r="A17" s="139"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5.61</v>
      </c>
      <c r="C19" s="165">
        <f>ROUND(VALUE(SUBSTITUTE(実質収支比率等に係る経年分析!G$48,"▲","-")),2)</f>
        <v>6.34</v>
      </c>
      <c r="D19" s="165">
        <f>ROUND(VALUE(SUBSTITUTE(実質収支比率等に係る経年分析!H$48,"▲","-")),2)</f>
        <v>6.07</v>
      </c>
      <c r="E19" s="165">
        <f>ROUND(VALUE(SUBSTITUTE(実質収支比率等に係る経年分析!I$48,"▲","-")),2)</f>
        <v>7.67</v>
      </c>
      <c r="F19" s="165">
        <f>ROUND(VALUE(SUBSTITUTE(実質収支比率等に係る経年分析!J$48,"▲","-")),2)</f>
        <v>6.86</v>
      </c>
    </row>
    <row r="20" spans="1:11" x14ac:dyDescent="0.15">
      <c r="A20" s="165" t="s">
        <v>55</v>
      </c>
      <c r="B20" s="165">
        <f>ROUND(VALUE(SUBSTITUTE(実質収支比率等に係る経年分析!F$47,"▲","-")),2)</f>
        <v>15.58</v>
      </c>
      <c r="C20" s="165">
        <f>ROUND(VALUE(SUBSTITUTE(実質収支比率等に係る経年分析!G$47,"▲","-")),2)</f>
        <v>13.57</v>
      </c>
      <c r="D20" s="165">
        <f>ROUND(VALUE(SUBSTITUTE(実質収支比率等に係る経年分析!H$47,"▲","-")),2)</f>
        <v>13.2</v>
      </c>
      <c r="E20" s="165">
        <f>ROUND(VALUE(SUBSTITUTE(実質収支比率等に係る経年分析!I$47,"▲","-")),2)</f>
        <v>14.65</v>
      </c>
      <c r="F20" s="165">
        <f>ROUND(VALUE(SUBSTITUTE(実質収支比率等に係る経年分析!J$47,"▲","-")),2)</f>
        <v>17.54</v>
      </c>
    </row>
    <row r="21" spans="1:11" x14ac:dyDescent="0.15">
      <c r="A21" s="165" t="s">
        <v>56</v>
      </c>
      <c r="B21" s="165">
        <f>IF(ISNUMBER(VALUE(SUBSTITUTE(実質収支比率等に係る経年分析!F$49,"▲","-"))),ROUND(VALUE(SUBSTITUTE(実質収支比率等に係る経年分析!F$49,"▲","-")),2),NA())</f>
        <v>1.36</v>
      </c>
      <c r="C21" s="165">
        <f>IF(ISNUMBER(VALUE(SUBSTITUTE(実質収支比率等に係る経年分析!G$49,"▲","-"))),ROUND(VALUE(SUBSTITUTE(実質収支比率等に係る経年分析!G$49,"▲","-")),2),NA())</f>
        <v>-1.25</v>
      </c>
      <c r="D21" s="165">
        <f>IF(ISNUMBER(VALUE(SUBSTITUTE(実質収支比率等に係る経年分析!H$49,"▲","-"))),ROUND(VALUE(SUBSTITUTE(実質収支比率等に係る経年分析!H$49,"▲","-")),2),NA())</f>
        <v>-0.61</v>
      </c>
      <c r="E21" s="165">
        <f>IF(ISNUMBER(VALUE(SUBSTITUTE(実質収支比率等に係る経年分析!I$49,"▲","-"))),ROUND(VALUE(SUBSTITUTE(実質収支比率等に係る経年分析!I$49,"▲","-")),2),NA())</f>
        <v>4.01</v>
      </c>
      <c r="F21" s="165">
        <f>IF(ISNUMBER(VALUE(SUBSTITUTE(実質収支比率等に係る経年分析!J$49,"▲","-"))),ROUND(VALUE(SUBSTITUTE(実質収支比率等に係る経年分析!J$49,"▲","-")),2),NA())</f>
        <v>5.51</v>
      </c>
    </row>
    <row r="24" spans="1:11" x14ac:dyDescent="0.15">
      <c r="A24" s="139"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15">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15">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15">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0.01</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15">
      <c r="A33" s="166" t="str">
        <f>IF(連結実質赤字比率に係る赤字・黒字の構成分析!C$37="",NA(),連結実質赤字比率に係る赤字・黒字の構成分析!C$37)</f>
        <v>介護保険特別会計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2.94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1.66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1.88</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1.1100000000000001</v>
      </c>
    </row>
    <row r="34" spans="1:16" x14ac:dyDescent="0.15">
      <c r="A34" s="166" t="str">
        <f>IF(連結実質赤字比率に係る赤字・黒字の構成分析!C$36="",NA(),連結実質赤字比率に係る赤字・黒字の構成分析!C$36)</f>
        <v>国民健康保険特別会計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3.27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1.85</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1.33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2.14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2.2999999999999998</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5.6</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6.33</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6.06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7.66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6.85</v>
      </c>
    </row>
    <row r="36" spans="1:16" x14ac:dyDescent="0.15">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14.11</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13.61</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13.77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12.55</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12.25</v>
      </c>
    </row>
    <row r="39" spans="1:16" x14ac:dyDescent="0.15">
      <c r="A39" s="139"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575</v>
      </c>
      <c r="E42" s="167"/>
      <c r="F42" s="167"/>
      <c r="G42" s="167">
        <f>'実質公債費比率（分子）の構造'!L$52</f>
        <v>572</v>
      </c>
      <c r="H42" s="167"/>
      <c r="I42" s="167"/>
      <c r="J42" s="167">
        <f>'実質公債費比率（分子）の構造'!M$52</f>
        <v>583</v>
      </c>
      <c r="K42" s="167"/>
      <c r="L42" s="167"/>
      <c r="M42" s="167">
        <f>'実質公債費比率（分子）の構造'!N$52</f>
        <v>586</v>
      </c>
      <c r="N42" s="167"/>
      <c r="O42" s="167"/>
      <c r="P42" s="167">
        <f>'実質公債費比率（分子）の構造'!O$52</f>
        <v>595</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t="str">
        <f>'実質公債費比率（分子）の構造'!K$50</f>
        <v>-</v>
      </c>
      <c r="C44" s="167"/>
      <c r="D44" s="167"/>
      <c r="E44" s="167" t="str">
        <f>'実質公債費比率（分子）の構造'!L$50</f>
        <v>-</v>
      </c>
      <c r="F44" s="167"/>
      <c r="G44" s="167"/>
      <c r="H44" s="167" t="str">
        <f>'実質公債費比率（分子）の構造'!M$50</f>
        <v>-</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47</v>
      </c>
      <c r="C45" s="167"/>
      <c r="D45" s="167"/>
      <c r="E45" s="167">
        <f>'実質公債費比率（分子）の構造'!L$49</f>
        <v>41</v>
      </c>
      <c r="F45" s="167"/>
      <c r="G45" s="167"/>
      <c r="H45" s="167">
        <f>'実質公債費比率（分子）の構造'!M$49</f>
        <v>32</v>
      </c>
      <c r="I45" s="167"/>
      <c r="J45" s="167"/>
      <c r="K45" s="167">
        <f>'実質公債費比率（分子）の構造'!N$49</f>
        <v>31</v>
      </c>
      <c r="L45" s="167"/>
      <c r="M45" s="167"/>
      <c r="N45" s="167">
        <f>'実質公債費比率（分子）の構造'!O$49</f>
        <v>25</v>
      </c>
      <c r="O45" s="167"/>
      <c r="P45" s="167"/>
    </row>
    <row r="46" spans="1:16" x14ac:dyDescent="0.15">
      <c r="A46" s="167" t="s">
        <v>67</v>
      </c>
      <c r="B46" s="167">
        <f>'実質公債費比率（分子）の構造'!K$48</f>
        <v>2</v>
      </c>
      <c r="C46" s="167"/>
      <c r="D46" s="167"/>
      <c r="E46" s="167">
        <f>'実質公債費比率（分子）の構造'!L$48</f>
        <v>3</v>
      </c>
      <c r="F46" s="167"/>
      <c r="G46" s="167"/>
      <c r="H46" s="167">
        <f>'実質公債費比率（分子）の構造'!M$48</f>
        <v>1</v>
      </c>
      <c r="I46" s="167"/>
      <c r="J46" s="167"/>
      <c r="K46" s="167">
        <f>'実質公債費比率（分子）の構造'!N$48</f>
        <v>1</v>
      </c>
      <c r="L46" s="167"/>
      <c r="M46" s="167"/>
      <c r="N46" s="167">
        <f>'実質公債費比率（分子）の構造'!O$48</f>
        <v>5</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877</v>
      </c>
      <c r="C49" s="167"/>
      <c r="D49" s="167"/>
      <c r="E49" s="167">
        <f>'実質公債費比率（分子）の構造'!L$45</f>
        <v>864</v>
      </c>
      <c r="F49" s="167"/>
      <c r="G49" s="167"/>
      <c r="H49" s="167">
        <f>'実質公債費比率（分子）の構造'!M$45</f>
        <v>891</v>
      </c>
      <c r="I49" s="167"/>
      <c r="J49" s="167"/>
      <c r="K49" s="167">
        <f>'実質公債費比率（分子）の構造'!N$45</f>
        <v>886</v>
      </c>
      <c r="L49" s="167"/>
      <c r="M49" s="167"/>
      <c r="N49" s="167">
        <f>'実質公債費比率（分子）の構造'!O$45</f>
        <v>890</v>
      </c>
      <c r="O49" s="167"/>
      <c r="P49" s="167"/>
    </row>
    <row r="50" spans="1:16" x14ac:dyDescent="0.15">
      <c r="A50" s="167" t="s">
        <v>71</v>
      </c>
      <c r="B50" s="167" t="e">
        <f>NA()</f>
        <v>#N/A</v>
      </c>
      <c r="C50" s="167">
        <f>IF(ISNUMBER('実質公債費比率（分子）の構造'!K$53),'実質公債費比率（分子）の構造'!K$53,NA())</f>
        <v>351</v>
      </c>
      <c r="D50" s="167" t="e">
        <f>NA()</f>
        <v>#N/A</v>
      </c>
      <c r="E50" s="167" t="e">
        <f>NA()</f>
        <v>#N/A</v>
      </c>
      <c r="F50" s="167">
        <f>IF(ISNUMBER('実質公債費比率（分子）の構造'!L$53),'実質公債費比率（分子）の構造'!L$53,NA())</f>
        <v>336</v>
      </c>
      <c r="G50" s="167" t="e">
        <f>NA()</f>
        <v>#N/A</v>
      </c>
      <c r="H50" s="167" t="e">
        <f>NA()</f>
        <v>#N/A</v>
      </c>
      <c r="I50" s="167">
        <f>IF(ISNUMBER('実質公債費比率（分子）の構造'!M$53),'実質公債費比率（分子）の構造'!M$53,NA())</f>
        <v>341</v>
      </c>
      <c r="J50" s="167" t="e">
        <f>NA()</f>
        <v>#N/A</v>
      </c>
      <c r="K50" s="167" t="e">
        <f>NA()</f>
        <v>#N/A</v>
      </c>
      <c r="L50" s="167">
        <f>IF(ISNUMBER('実質公債費比率（分子）の構造'!N$53),'実質公債費比率（分子）の構造'!N$53,NA())</f>
        <v>332</v>
      </c>
      <c r="M50" s="167" t="e">
        <f>NA()</f>
        <v>#N/A</v>
      </c>
      <c r="N50" s="167" t="e">
        <f>NA()</f>
        <v>#N/A</v>
      </c>
      <c r="O50" s="167">
        <f>IF(ISNUMBER('実質公債費比率（分子）の構造'!O$53),'実質公債費比率（分子）の構造'!O$53,NA())</f>
        <v>325</v>
      </c>
      <c r="P50" s="167" t="e">
        <f>NA()</f>
        <v>#N/A</v>
      </c>
    </row>
    <row r="53" spans="1:16" x14ac:dyDescent="0.15">
      <c r="A53" s="139"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5979</v>
      </c>
      <c r="E56" s="166"/>
      <c r="F56" s="166"/>
      <c r="G56" s="166">
        <f>'将来負担比率（分子）の構造'!J$52</f>
        <v>6054</v>
      </c>
      <c r="H56" s="166"/>
      <c r="I56" s="166"/>
      <c r="J56" s="166">
        <f>'将来負担比率（分子）の構造'!K$52</f>
        <v>6324</v>
      </c>
      <c r="K56" s="166"/>
      <c r="L56" s="166"/>
      <c r="M56" s="166">
        <f>'将来負担比率（分子）の構造'!L$52</f>
        <v>6375</v>
      </c>
      <c r="N56" s="166"/>
      <c r="O56" s="166"/>
      <c r="P56" s="166">
        <f>'将来負担比率（分子）の構造'!M$52</f>
        <v>6308</v>
      </c>
    </row>
    <row r="57" spans="1:16" x14ac:dyDescent="0.15">
      <c r="A57" s="166" t="s">
        <v>42</v>
      </c>
      <c r="B57" s="166"/>
      <c r="C57" s="166"/>
      <c r="D57" s="166">
        <f>'将来負担比率（分子）の構造'!I$51</f>
        <v>73</v>
      </c>
      <c r="E57" s="166"/>
      <c r="F57" s="166"/>
      <c r="G57" s="166">
        <f>'将来負担比率（分子）の構造'!J$51</f>
        <v>56</v>
      </c>
      <c r="H57" s="166"/>
      <c r="I57" s="166"/>
      <c r="J57" s="166">
        <f>'将来負担比率（分子）の構造'!K$51</f>
        <v>47</v>
      </c>
      <c r="K57" s="166"/>
      <c r="L57" s="166"/>
      <c r="M57" s="166">
        <f>'将来負担比率（分子）の構造'!L$51</f>
        <v>32</v>
      </c>
      <c r="N57" s="166"/>
      <c r="O57" s="166"/>
      <c r="P57" s="166">
        <f>'将来負担比率（分子）の構造'!M$51</f>
        <v>22</v>
      </c>
    </row>
    <row r="58" spans="1:16" x14ac:dyDescent="0.15">
      <c r="A58" s="166" t="s">
        <v>41</v>
      </c>
      <c r="B58" s="166"/>
      <c r="C58" s="166"/>
      <c r="D58" s="166">
        <f>'将来負担比率（分子）の構造'!I$50</f>
        <v>2246</v>
      </c>
      <c r="E58" s="166"/>
      <c r="F58" s="166"/>
      <c r="G58" s="166">
        <f>'将来負担比率（分子）の構造'!J$50</f>
        <v>1969</v>
      </c>
      <c r="H58" s="166"/>
      <c r="I58" s="166"/>
      <c r="J58" s="166">
        <f>'将来負担比率（分子）の構造'!K$50</f>
        <v>2141</v>
      </c>
      <c r="K58" s="166"/>
      <c r="L58" s="166"/>
      <c r="M58" s="166">
        <f>'将来負担比率（分子）の構造'!L$50</f>
        <v>2322</v>
      </c>
      <c r="N58" s="166"/>
      <c r="O58" s="166"/>
      <c r="P58" s="166">
        <f>'将来負担比率（分子）の構造'!M$50</f>
        <v>3258</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1</v>
      </c>
      <c r="C61" s="166"/>
      <c r="D61" s="166"/>
      <c r="E61" s="166">
        <f>'将来負担比率（分子）の構造'!J$46</f>
        <v>0</v>
      </c>
      <c r="F61" s="166"/>
      <c r="G61" s="166"/>
      <c r="H61" s="166">
        <f>'将来負担比率（分子）の構造'!K$46</f>
        <v>0</v>
      </c>
      <c r="I61" s="166"/>
      <c r="J61" s="166"/>
      <c r="K61" s="166" t="str">
        <f>'将来負担比率（分子）の構造'!L$46</f>
        <v>-</v>
      </c>
      <c r="L61" s="166"/>
      <c r="M61" s="166"/>
      <c r="N61" s="166" t="str">
        <f>'将来負担比率（分子）の構造'!M$46</f>
        <v>-</v>
      </c>
      <c r="O61" s="166"/>
      <c r="P61" s="166"/>
    </row>
    <row r="62" spans="1:16" x14ac:dyDescent="0.15">
      <c r="A62" s="166" t="s">
        <v>35</v>
      </c>
      <c r="B62" s="166">
        <f>'将来負担比率（分子）の構造'!I$45</f>
        <v>3250</v>
      </c>
      <c r="C62" s="166"/>
      <c r="D62" s="166"/>
      <c r="E62" s="166">
        <f>'将来負担比率（分子）の構造'!J$45</f>
        <v>3099</v>
      </c>
      <c r="F62" s="166"/>
      <c r="G62" s="166"/>
      <c r="H62" s="166">
        <f>'将来負担比率（分子）の構造'!K$45</f>
        <v>3023</v>
      </c>
      <c r="I62" s="166"/>
      <c r="J62" s="166"/>
      <c r="K62" s="166">
        <f>'将来負担比率（分子）の構造'!L$45</f>
        <v>2939</v>
      </c>
      <c r="L62" s="166"/>
      <c r="M62" s="166"/>
      <c r="N62" s="166">
        <f>'将来負担比率（分子）の構造'!M$45</f>
        <v>2864</v>
      </c>
      <c r="O62" s="166"/>
      <c r="P62" s="166"/>
    </row>
    <row r="63" spans="1:16" x14ac:dyDescent="0.15">
      <c r="A63" s="166" t="s">
        <v>34</v>
      </c>
      <c r="B63" s="166">
        <f>'将来負担比率（分子）の構造'!I$44</f>
        <v>151</v>
      </c>
      <c r="C63" s="166"/>
      <c r="D63" s="166"/>
      <c r="E63" s="166">
        <f>'将来負担比率（分子）の構造'!J$44</f>
        <v>107</v>
      </c>
      <c r="F63" s="166"/>
      <c r="G63" s="166"/>
      <c r="H63" s="166">
        <f>'将来負担比率（分子）の構造'!K$44</f>
        <v>94</v>
      </c>
      <c r="I63" s="166"/>
      <c r="J63" s="166"/>
      <c r="K63" s="166">
        <f>'将来負担比率（分子）の構造'!L$44</f>
        <v>362</v>
      </c>
      <c r="L63" s="166"/>
      <c r="M63" s="166"/>
      <c r="N63" s="166">
        <f>'将来負担比率（分子）の構造'!M$44</f>
        <v>72</v>
      </c>
      <c r="O63" s="166"/>
      <c r="P63" s="166"/>
    </row>
    <row r="64" spans="1:16" x14ac:dyDescent="0.15">
      <c r="A64" s="166" t="s">
        <v>33</v>
      </c>
      <c r="B64" s="166">
        <f>'将来負担比率（分子）の構造'!I$43</f>
        <v>80</v>
      </c>
      <c r="C64" s="166"/>
      <c r="D64" s="166"/>
      <c r="E64" s="166">
        <f>'将来負担比率（分子）の構造'!J$43</f>
        <v>60</v>
      </c>
      <c r="F64" s="166"/>
      <c r="G64" s="166"/>
      <c r="H64" s="166">
        <f>'将来負担比率（分子）の構造'!K$43</f>
        <v>40</v>
      </c>
      <c r="I64" s="166"/>
      <c r="J64" s="166"/>
      <c r="K64" s="166">
        <f>'将来負担比率（分子）の構造'!L$43</f>
        <v>28</v>
      </c>
      <c r="L64" s="166"/>
      <c r="M64" s="166"/>
      <c r="N64" s="166">
        <f>'将来負担比率（分子）の構造'!M$43</f>
        <v>109</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8710</v>
      </c>
      <c r="C66" s="166"/>
      <c r="D66" s="166"/>
      <c r="E66" s="166">
        <f>'将来負担比率（分子）の構造'!J$41</f>
        <v>8649</v>
      </c>
      <c r="F66" s="166"/>
      <c r="G66" s="166"/>
      <c r="H66" s="166">
        <f>'将来負担比率（分子）の構造'!K$41</f>
        <v>8894</v>
      </c>
      <c r="I66" s="166"/>
      <c r="J66" s="166"/>
      <c r="K66" s="166">
        <f>'将来負担比率（分子）の構造'!L$41</f>
        <v>8701</v>
      </c>
      <c r="L66" s="166"/>
      <c r="M66" s="166"/>
      <c r="N66" s="166">
        <f>'将来負担比率（分子）の構造'!M$41</f>
        <v>8524</v>
      </c>
      <c r="O66" s="166"/>
      <c r="P66" s="166"/>
    </row>
    <row r="67" spans="1:16" x14ac:dyDescent="0.15">
      <c r="A67" s="166" t="s">
        <v>75</v>
      </c>
      <c r="B67" s="166" t="e">
        <f>NA()</f>
        <v>#N/A</v>
      </c>
      <c r="C67" s="166">
        <f>IF(ISNUMBER('将来負担比率（分子）の構造'!I$53), IF('将来負担比率（分子）の構造'!I$53 &lt; 0, 0, '将来負担比率（分子）の構造'!I$53), NA())</f>
        <v>3893</v>
      </c>
      <c r="D67" s="166" t="e">
        <f>NA()</f>
        <v>#N/A</v>
      </c>
      <c r="E67" s="166" t="e">
        <f>NA()</f>
        <v>#N/A</v>
      </c>
      <c r="F67" s="166">
        <f>IF(ISNUMBER('将来負担比率（分子）の構造'!J$53), IF('将来負担比率（分子）の構造'!J$53 &lt; 0, 0, '将来負担比率（分子）の構造'!J$53), NA())</f>
        <v>3837</v>
      </c>
      <c r="G67" s="166" t="e">
        <f>NA()</f>
        <v>#N/A</v>
      </c>
      <c r="H67" s="166" t="e">
        <f>NA()</f>
        <v>#N/A</v>
      </c>
      <c r="I67" s="166">
        <f>IF(ISNUMBER('将来負担比率（分子）の構造'!K$53), IF('将来負担比率（分子）の構造'!K$53 &lt; 0, 0, '将来負担比率（分子）の構造'!K$53), NA())</f>
        <v>3540</v>
      </c>
      <c r="J67" s="166" t="e">
        <f>NA()</f>
        <v>#N/A</v>
      </c>
      <c r="K67" s="166" t="e">
        <f>NA()</f>
        <v>#N/A</v>
      </c>
      <c r="L67" s="166">
        <f>IF(ISNUMBER('将来負担比率（分子）の構造'!L$53), IF('将来負担比率（分子）の構造'!L$53 &lt; 0, 0, '将来負担比率（分子）の構造'!L$53), NA())</f>
        <v>3301</v>
      </c>
      <c r="M67" s="166" t="e">
        <f>NA()</f>
        <v>#N/A</v>
      </c>
      <c r="N67" s="166" t="e">
        <f>NA()</f>
        <v>#N/A</v>
      </c>
      <c r="O67" s="166">
        <f>IF(ISNUMBER('将来負担比率（分子）の構造'!M$53), IF('将来負担比率（分子）の構造'!M$53 &lt; 0, 0, '将来負担比率（分子）の構造'!M$53), NA())</f>
        <v>1982</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667</v>
      </c>
      <c r="C72" s="170">
        <f>基金残高に係る経年分析!G55</f>
        <v>779</v>
      </c>
      <c r="D72" s="170">
        <f>基金残高に係る経年分析!H55</f>
        <v>993</v>
      </c>
    </row>
    <row r="73" spans="1:16" x14ac:dyDescent="0.15">
      <c r="A73" s="169" t="s">
        <v>78</v>
      </c>
      <c r="B73" s="170">
        <f>基金残高に係る経年分析!F56</f>
        <v>4</v>
      </c>
      <c r="C73" s="170">
        <f>基金残高に係る経年分析!G56</f>
        <v>4</v>
      </c>
      <c r="D73" s="170">
        <f>基金残高に係る経年分析!H56</f>
        <v>4</v>
      </c>
    </row>
    <row r="74" spans="1:16" x14ac:dyDescent="0.15">
      <c r="A74" s="169" t="s">
        <v>79</v>
      </c>
      <c r="B74" s="170">
        <f>基金残高に係る経年分析!F57</f>
        <v>1110</v>
      </c>
      <c r="C74" s="170">
        <f>基金残高に係る経年分析!G57</f>
        <v>1164</v>
      </c>
      <c r="D74" s="170">
        <f>基金残高に係る経年分析!H57</f>
        <v>1831</v>
      </c>
    </row>
  </sheetData>
  <sheetProtection algorithmName="SHA-512" hashValue="QO38n22X1HAIJDoTGQ6qeV+mUUyAwRNmYTv5lfTP9CUz6Shehd8M85e9pRhlLBj9ZKEeRE9McJpcRm30aTXDDg==" saltValue="LmdmhxnU5kCLpyK6gyYEa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川津 直之</cp:lastModifiedBy>
  <cp:lastPrinted>2023-03-20T09:36:39Z</cp:lastPrinted>
  <dcterms:created xsi:type="dcterms:W3CDTF">2023-02-20T04:36:41Z</dcterms:created>
  <dcterms:modified xsi:type="dcterms:W3CDTF">2023-03-24T08:04:33Z</dcterms:modified>
  <cp:category/>
</cp:coreProperties>
</file>